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1"/>
  </bookViews>
  <sheets>
    <sheet name="TRO-nasl-str" sheetId="1" r:id="rId1"/>
    <sheet name="uvodne napomene" sheetId="2" r:id="rId2"/>
    <sheet name="A1_RAZDJ-F-III" sheetId="3" r:id="rId3"/>
    <sheet name="A2_ENRAZ-F-III" sheetId="4" r:id="rId4"/>
    <sheet name="A3_RASVJ-F-III" sheetId="5" r:id="rId5"/>
    <sheet name="A4_INST_MAT_PRIB-F-III" sheetId="6" r:id="rId6"/>
    <sheet name="A5_K_V_C_RK-F-III" sheetId="7" r:id="rId7"/>
    <sheet name="A6_IP-F-III" sheetId="8" r:id="rId8"/>
    <sheet name="C_GROM-F-III" sheetId="9" r:id="rId9"/>
    <sheet name="D_OSTALO-F-III" sheetId="10" r:id="rId10"/>
    <sheet name="E_Faza-II" sheetId="11" r:id="rId11"/>
    <sheet name="F_rekapitulacija-F-III" sheetId="12" r:id="rId12"/>
    <sheet name="Sheet2" sheetId="13" r:id="rId13"/>
  </sheets>
  <definedNames>
    <definedName name="_xlnm.Print_Area" localSheetId="2">'A1_RAZDJ-F-III'!$A$1:$F$65</definedName>
    <definedName name="_xlnm.Print_Area" localSheetId="3">'A2_ENRAZ-F-III'!$A$1:$F$55</definedName>
    <definedName name="_xlnm.Print_Area" localSheetId="5">'A4_INST_MAT_PRIB-F-III'!$A$1:$F$32</definedName>
    <definedName name="_xlnm.Print_Area" localSheetId="6">'A5_K_V_C_RK-F-III'!$A$1:$F$36</definedName>
    <definedName name="_xlnm.Print_Area" localSheetId="7">'A6_IP-F-III'!$A$1:$F$41</definedName>
    <definedName name="_xlnm.Print_Area" localSheetId="8">'C_GROM-F-III'!$A$1:$F$39</definedName>
    <definedName name="_xlnm.Print_Area" localSheetId="9">'D_OSTALO-F-III'!$A$1:$F$13</definedName>
    <definedName name="_xlnm.Print_Area" localSheetId="10">'E_Faza-II'!$A$1:$F$422</definedName>
    <definedName name="_xlnm.Print_Area" localSheetId="11">'F_rekapitulacija-F-III'!$A$1:$F$24</definedName>
    <definedName name="_xlnm.Print_Area" localSheetId="0">'TRO-nasl-str'!$A$1:$C$43</definedName>
    <definedName name="_xlnm.Print_Area" localSheetId="1">'uvodne napomene'!$A$1:$F$18</definedName>
    <definedName name="Excel_BuiltIn_Print_Area" localSheetId="0">'TRO-nasl-str'!$A$1:$C$43</definedName>
    <definedName name="Excel_BuiltIn_Print_Area" localSheetId="1">'uvodne napomene'!$A$1:$F$18</definedName>
    <definedName name="Excel_BuiltIn_Print_Area" localSheetId="2">'A1_RAZDJ-F-III'!$A$1:$F$65</definedName>
    <definedName name="Excel_BuiltIn_Print_Area" localSheetId="3">'A2_ENRAZ-F-III'!$A$1:$F$55</definedName>
    <definedName name="Excel_BuiltIn_Print_Area" localSheetId="4">'A3_RASVJ-F-III'!$A$1:$F$85</definedName>
    <definedName name="Excel_BuiltIn_Print_Area" localSheetId="5">'A4_INST_MAT_PRIB-F-III'!$A$1:$F$32</definedName>
    <definedName name="Excel_BuiltIn_Print_Area" localSheetId="6">'A5_K_V_C_RK-F-III'!$A$1:$F$36</definedName>
    <definedName name="Excel_BuiltIn_Print_Area" localSheetId="7">'A6_IP-F-III'!$A$1:$F$41</definedName>
    <definedName name="Excel_BuiltIn_Print_Area" localSheetId="8">'C_GROM-F-III'!$A$1:$F$39</definedName>
    <definedName name="Excel_BuiltIn_Print_Area" localSheetId="9">'D_OSTALO-F-III'!$A$1:$F$13</definedName>
    <definedName name="Excel_BuiltIn_Print_Area" localSheetId="10">'E_Faza-II'!$A$1:$F$422</definedName>
    <definedName name="Excel_BuiltIn_Print_Area" localSheetId="11">'F_rekapitulacija-F-III'!$A$1:$F$24</definedName>
  </definedNames>
  <calcPr fullCalcOnLoad="1"/>
</workbook>
</file>

<file path=xl/sharedStrings.xml><?xml version="1.0" encoding="utf-8"?>
<sst xmlns="http://schemas.openxmlformats.org/spreadsheetml/2006/main" count="995" uniqueCount="431">
  <si>
    <t>TROŠKOVNIK</t>
  </si>
  <si>
    <t>Zaj. oznaka projekta:</t>
  </si>
  <si>
    <t>Br. Projekta:</t>
  </si>
  <si>
    <t>1354/23</t>
  </si>
  <si>
    <t>LOKACIJA:</t>
  </si>
  <si>
    <t>Put Čikole 4, Pakovo Selo</t>
  </si>
  <si>
    <t>k.č. 817/13, k.o. Pakovo Selo</t>
  </si>
  <si>
    <t>INVESTITOR:</t>
  </si>
  <si>
    <t>Dalmati d.o.o., OIB 24931977864</t>
  </si>
  <si>
    <t>Postolarska 6, 22320 Drniš</t>
  </si>
  <si>
    <t>GRAĐEVINA:</t>
  </si>
  <si>
    <t>II &amp; III etapa i faza etapne i fazne</t>
  </si>
  <si>
    <t>rekonstrukcije složene građevine Dalmati</t>
  </si>
  <si>
    <t>FAZA:</t>
  </si>
  <si>
    <t>Izvedbeni projekt</t>
  </si>
  <si>
    <t>MAPA</t>
  </si>
  <si>
    <r>
      <rPr>
        <b/>
        <sz val="11"/>
        <rFont val="Times New Roman"/>
        <family val="1"/>
      </rPr>
      <t>ELEKTROTEHNIČKI</t>
    </r>
    <r>
      <rPr>
        <sz val="11"/>
        <rFont val="Times New Roman"/>
        <family val="1"/>
      </rPr>
      <t xml:space="preserve"> PROJEKT</t>
    </r>
  </si>
  <si>
    <t>NAPOMENE:</t>
  </si>
  <si>
    <t>Cijena za svaku točku ovog troškovnika mora obuhvatiti dobavu, montažu, spajanje, po potrebi uzemljenje te dovođenje u stanje potpune funkcionalnosti.</t>
  </si>
  <si>
    <t>U cijenu stavke također ukalkulirati sav potreban spojni, montažni i pomoćni materijal i pribor.</t>
  </si>
  <si>
    <t>Radeći ponudu treba imati na umu najnovije važeće propise za pojedine vrste instalacija.</t>
  </si>
  <si>
    <t>Prije davanja ponude obavezno pročitati tehnički opis i proučiti crteže.</t>
  </si>
  <si>
    <t>Za sve eventualne primjedbe u pogledu izvođenja i troškovnika obratiti se, prije davanja ponude, projektantu.</t>
  </si>
  <si>
    <t>Za sve promjene i odstupanja od projekta na koji se troškovnik odnosi (eventualne građevinske promjene, promjene u odnosu na projektirane materijale i opremu) mora se obavezno pribaviti pismena suglasnost projektanta i nadzornog inženjera</t>
  </si>
  <si>
    <t>Svu opremu i instalacijski materijal prije postavljanja ispitati na tehničku ispravnost</t>
  </si>
  <si>
    <t>Kod izvođenja elektroinstalacija mora se voditi računa da se ne oštete već izvedeni radovi i dijelovi građevine</t>
  </si>
  <si>
    <t>Rušenje, dubljenje i bušenje armirano betonske i čelične konstrukcije smije se vršiti samo uz suglasnost građevinskog nadzornog inženjera</t>
  </si>
  <si>
    <t>Za vrijeme izvođenja radova izvođač je dužan voditi ispravan građevinski dnevnik sa svim podacima koje ovakav dnevnik predviđa, a svi zahtjevi i priopćenja od strane nadzornog inženjera, projektanta i  i izvođača moraju se unijeti u njega</t>
  </si>
  <si>
    <t>Tijekom izvođenja radova izvođač je dužan sva nastala odstupanja trase od onih predviđenih projektom unijeti u projekt, a po završetku radova treba investitoru predati projekt stvarno izvedenog stanja</t>
  </si>
  <si>
    <t>Za cjelokupnu instalaciju izvođač je dužan pribaviti odgovarajuće ateste</t>
  </si>
  <si>
    <t>R. broj stavke</t>
  </si>
  <si>
    <t>Opis stavke</t>
  </si>
  <si>
    <t>Jed. mjera</t>
  </si>
  <si>
    <t>Količina</t>
  </si>
  <si>
    <t xml:space="preserve">Jedinična cijena EUR </t>
  </si>
  <si>
    <t>Ukupna cijena EUR</t>
  </si>
  <si>
    <t>A.1</t>
  </si>
  <si>
    <t>RAZDJELNICI</t>
  </si>
  <si>
    <t>U cijeni razdjelnika obuhvaćena je dobava, ugradnja i spajanje sa svim potrebnim materijalom prema jednopolnoj shemi, te svim dodatnim sitnim i potrošnim materijalom i priborom.</t>
  </si>
  <si>
    <t>Svaki razdjelnik ima natpisnu ploču sa ugraviranim tekstom (naziv, oznaka, sekcija). Ispod sklopki za strujne krugove postaviti natpisne pločice s oznakom sklopke i strujnog kruga. Ispod svakog osigurača postaviti natpisnu pločicu s oznakom strujnog kruga. Vodiči svih kabela priključuju se na redne stezaljke.</t>
  </si>
  <si>
    <t>Sa unutrašnje strane razdjelnika izraditi džep za smještaj dokumentacije u koji je izvođač dužan uložiti jednopolnu shemu pripadnog razdjelnika sa svim korekcijama nastalim tokom izvođenja Završnu boju po potrebi usaglasiti sa projektom interijera..</t>
  </si>
  <si>
    <t>A.1.1</t>
  </si>
  <si>
    <r>
      <rPr>
        <sz val="11"/>
        <rFont val="Calibri"/>
        <family val="2"/>
      </rPr>
      <t xml:space="preserve">Dobava montaža i spajanje zidnog niskonaponskog sklopnog bloka, prema shemi </t>
    </r>
    <r>
      <rPr>
        <b/>
        <sz val="11"/>
        <rFont val="Times New Roman"/>
        <family val="1"/>
      </rPr>
      <t>GR</t>
    </r>
    <r>
      <rPr>
        <sz val="11"/>
        <rFont val="Times New Roman"/>
        <family val="1"/>
      </rPr>
      <t>, stupnja zaštite IP55 prema IEC 60529, zaštićen polimer epoxy zaštitom, dimenzija 1000x1400x300 mm (ŠxVxD), uvod kabela s gornje/donje stran. Niskonaponski sklopni blok treba biti opremljen zidnim šarkama, bravicom na vratima, montažnom pločom te nosačem za jednopolnu shemu.</t>
    </r>
  </si>
  <si>
    <t>kom</t>
  </si>
  <si>
    <t>Nova oprema:</t>
  </si>
  <si>
    <t>tropolni osigurač-rastavljač 3P, sa steznim priključkom za vodiče 2,5-50mm2, nazivne struje Ie=100A u AC21B do 440V AC 50Hz, nazivnog napona Ue=690V AC 50Hz, za ugradnju visokoučinskih rastalnih osigurača tipa DIN NH000 do 100 A;  sa steznim priključkom za vodiče 2,5-50mm2</t>
  </si>
  <si>
    <t>visokoučinski rastalni osigurači tipa DIN NH000, nazivne struje 40A</t>
  </si>
  <si>
    <t>visokoučinski rastalni osigurači tipa DIN NH000, nazivne struje 50A</t>
  </si>
  <si>
    <t>automatski 2P osigurač, Icu (prema HRN EN 60947-2) 10kA pri Ue=400/230V,  C6A</t>
  </si>
  <si>
    <t>automatski 1P osigurač, Icu (prema HRN EN 60947-2) 25kA pri Ue=400/230V,  C10A</t>
  </si>
  <si>
    <t>automatski 3P osigurač, Icu (prema HRN EN 60947-2) 25kA pri Ue=400/230V,  C20A</t>
  </si>
  <si>
    <t>Sklopnik 16A, 1NO, 230V, 50Hz</t>
  </si>
  <si>
    <t>Sklopnik 25A, 3NO, 230V, 50Hz</t>
  </si>
  <si>
    <t xml:space="preserve">Zaštitni transformator 230/24(12)V, 25VA, 5 modula, </t>
  </si>
  <si>
    <t>Preklopni relej nazivne struje 10A, 2P (1C/O+1NO), 24VAC</t>
  </si>
  <si>
    <t>Cijena s komplet montiranom i spojenom dodatnom opremom te isporukom sheme spajanja stvarno izvedenog stanja</t>
  </si>
  <si>
    <t>komplet</t>
  </si>
  <si>
    <t>A.1.2</t>
  </si>
  <si>
    <r>
      <rPr>
        <sz val="11"/>
        <rFont val="Calibri"/>
        <family val="2"/>
      </rPr>
      <t xml:space="preserve">Dobava montaža i spajanje zidnog niskonaponskog sklopnog bloka, prema shemi </t>
    </r>
    <r>
      <rPr>
        <b/>
        <sz val="11"/>
        <rFont val="Times New Roman"/>
        <family val="1"/>
      </rPr>
      <t>R1</t>
    </r>
    <r>
      <rPr>
        <sz val="11"/>
        <rFont val="Times New Roman"/>
        <family val="1"/>
      </rPr>
      <t>, stupnja zaštite IP55 prema IEC 60529, zaštićen polimer epoxy zaštitom, dimenzija 1000x1400x300 mm (ŠxVxD), uvod kabela s gornje/donje stran. Niskonaponski sklopni blok treba biti opremljen zidnim šarkama, bravicom na vratima, montažnom pločom te nosačem za jednopolnu shemu.</t>
    </r>
  </si>
  <si>
    <t xml:space="preserve">Strujna zaštitna sklopka 25/0,03 A, četveropolna, tip A, </t>
  </si>
  <si>
    <t>automatski 1P osigurač, Icu (prema HRN EN 60947-2) 10kA pri Ue=400/230V,  C10A</t>
  </si>
  <si>
    <t>automatski 1P osigurač, Icu (prema HRN EN 60947-2) 10kA pri Ue=400/230V,  C16A</t>
  </si>
  <si>
    <t>automatski 3P osigurač, Icu (prema HRN EN 60947-2) 10kA pri Ue=400/230V,  C10A</t>
  </si>
  <si>
    <t>automatski 3P osigurač, Icu (prema HRN EN 60947-2) 10kA pri Ue=400/230V,  C20A</t>
  </si>
  <si>
    <t>automatski 3P osigurač, Icu (prema HRN EN 60947-2) 10kA pri Ue=400/230V,  C25A</t>
  </si>
  <si>
    <t>kombinirano zaštitni prekidač tip A, 2P C16/0,03 A</t>
  </si>
  <si>
    <t>Napomena:</t>
  </si>
  <si>
    <t>Razdjelnici GR i R1 su postojeći ali se mijenjaju novima, većima, obzirom na dodane osigurače koji pored postojećih ne bi stali u postojeća kućišta. Cijenom treba obuhvatiti demontažu postojećih razdjelnika te montažu novih uz montažu i spajanje postojeće i nove opreme u nova kućišta te izradu shema stvarno izvedenog stanja koje treba uložiti u džep za shemu pripadnog razdjelnika</t>
  </si>
  <si>
    <r>
      <rPr>
        <sz val="11"/>
        <rFont val="Calibri"/>
        <family val="2"/>
      </rPr>
      <t xml:space="preserve">Dobava, montaža i spajanje razdjelnika </t>
    </r>
    <r>
      <rPr>
        <b/>
        <sz val="11"/>
        <rFont val="Times New Roman"/>
        <family val="1"/>
      </rPr>
      <t>R-AV</t>
    </r>
    <r>
      <rPr>
        <sz val="11"/>
        <rFont val="Times New Roman"/>
        <family val="1"/>
      </rPr>
      <t xml:space="preserve">. Nadgradni razvodni ormar izrađen od plastificiranog čeličnog lima. Ima mogućnost ugradnje brave. </t>
    </r>
  </si>
  <si>
    <t>Tip</t>
  </si>
  <si>
    <t>Dimenzije: Š x V x D = 600 x 600 x 200 mm</t>
  </si>
  <si>
    <t>Stupanj mehaničke zaštite: IP66</t>
  </si>
  <si>
    <t>Montaža: na zid</t>
  </si>
  <si>
    <t>Oprema:</t>
  </si>
  <si>
    <t>Teretna kompaktna sklopka nazivne struje 63A, 3P</t>
  </si>
  <si>
    <t>automatski 1P osigurač, Icu (prema HRN EN 60947-2) 10kA pri Ue=400/230V,  C20A</t>
  </si>
  <si>
    <t>Cijena komplet opremljenog razdjelnika s montažom i spajanjem na građevini te isporukom sheme spajanja stvarno izvedenog stanja</t>
  </si>
  <si>
    <t>RAZDJELNICI - UKUPNO</t>
  </si>
  <si>
    <t>A.2</t>
  </si>
  <si>
    <t>ENERGETSKI RAZVOD I ISKLOP U NUŽDI</t>
  </si>
  <si>
    <t>A.2.1</t>
  </si>
  <si>
    <t>Stavkom je obuhvaćena dobava napojnih vodova, njihovo uvlačenje u plastične cijevi odnosno polaganje na kabel police te spajanje na obje strane. Stavka obuhvaća i dobavu te polaganje termoplastičnih cijevi po betonskoj željeznoj armaturi uključivo sa spojnim i montažnim materijalom i priborom kao što su kolčaci, pera za blokiranje i sl.</t>
  </si>
  <si>
    <t>A.2.1.1</t>
  </si>
  <si>
    <t>Napojni vod od glavnog razdjelnika GR do razdjelnika R-AV</t>
  </si>
  <si>
    <t>polaže se:</t>
  </si>
  <si>
    <t>kabeli</t>
  </si>
  <si>
    <r>
      <rPr>
        <sz val="11"/>
        <rFont val="Calibri"/>
        <family val="2"/>
      </rPr>
      <t>NYY-J 5x16 mm</t>
    </r>
    <r>
      <rPr>
        <vertAlign val="superscript"/>
        <sz val="11"/>
        <rFont val="Times New Roman"/>
        <family val="1"/>
      </rPr>
      <t>2</t>
    </r>
  </si>
  <si>
    <t>m</t>
  </si>
  <si>
    <t>A.2.1.2</t>
  </si>
  <si>
    <t>kabel police uključivo s poklopcima te svim potrebnim montažnim materijalom i priborom:</t>
  </si>
  <si>
    <t>PK 50</t>
  </si>
  <si>
    <t>PK 100</t>
  </si>
  <si>
    <t>PK 200</t>
  </si>
  <si>
    <t>PK 300</t>
  </si>
  <si>
    <t>NAPOMENA:</t>
  </si>
  <si>
    <t xml:space="preserve">Kabel police specificirane ovom stavkom odnose se i na polaganje cjelokupne instalacije jake struje </t>
  </si>
  <si>
    <t>UKUPNO A.2.1</t>
  </si>
  <si>
    <t>A.2.2</t>
  </si>
  <si>
    <t>ISKLOP U NUŽDI</t>
  </si>
  <si>
    <t>A.2.2.1</t>
  </si>
  <si>
    <t>Dobava i polaganje signalnih kabela (vrijede ista pravila polaganja kao i za energetske kabele)</t>
  </si>
  <si>
    <t>kabeli:</t>
  </si>
  <si>
    <r>
      <rPr>
        <sz val="11"/>
        <rFont val="Calibri"/>
        <family val="2"/>
      </rPr>
      <t>NHXH-O/E30 2x2,5mm</t>
    </r>
    <r>
      <rPr>
        <vertAlign val="superscript"/>
        <sz val="11"/>
        <rFont val="Times New Roman"/>
        <family val="1"/>
      </rPr>
      <t>2</t>
    </r>
  </si>
  <si>
    <t>Cijevi:</t>
  </si>
  <si>
    <t>plastična savitljiva samogasiva cijev bez halogena podžbukna PCShf25 (ø25/17,8 mm)</t>
  </si>
  <si>
    <t>plastična kruta samogasiva cijev bez halogena za nadžbukno polaganje PCKhf20 (ø20/14,5 mm)</t>
  </si>
  <si>
    <t>Obujmica za cijevi PNT20, E90 , komplet s vijcima za lim, očuvanje funkcije u požaru 90min - postavljanje na svakih 0,3m</t>
  </si>
  <si>
    <t>Razvodne kutije:</t>
  </si>
  <si>
    <t>ugradna razvodna kutija, tip kao KPZ-1_PO za gipskartonske ili porobetonske zidove, E30, Ø73mm, IP30, Kopos, očuvanje funkcije u požaru 30 min</t>
  </si>
  <si>
    <t>A.2.2.2</t>
  </si>
  <si>
    <t>Dobava i ugradnja tipkala za isklop u nuždi IP55</t>
  </si>
  <si>
    <t>UKUPNO A.2.2</t>
  </si>
  <si>
    <t>ENERGETSKI RAZVOD I ISKLOP U NUŽDI - UKUPNO</t>
  </si>
  <si>
    <t>A.3</t>
  </si>
  <si>
    <t>RASVJETA</t>
  </si>
  <si>
    <t>A.3.1</t>
  </si>
  <si>
    <t>Opća rasvjeta</t>
  </si>
  <si>
    <t>Za svaku stavku opreme potrebno je predvidjeti dobavu, montažu,  spajanje i funkcionalno ispitivanje. U cijenu je potrebno uračunati potreban montažni materijal, te ostali potrebni pribor i odgovarajuće ateste. Na svu opremu ponuđač mora dati jamstvo u roku od najmanje 5 godina. U slučaju dobave opreme drugih proizvođača, ona mora zadovoljavati tehničke karakteristike predložene opreme. 
Kriterij za jednakovrijednost: tehničke karakteristike ponuđene svjetiljke moraju biti jednake ili bolje od onih predviđenih proizvodom. Estetske karakteristike  moraju odgovarati predviđenom proizvodu uz odstupanja po dimenzijama do +- 5 %. Prije narudžbe obavezno usuglasiti točan tip, boju i konačnu dispoziciju rasvjetnih tijela sa nadzornim inženjerom, koji je dužan konzultirati glavnog projektanta  i projektanta el. instalacija (provjera tipa spuštenog stropa i dispozicije svjetiljaka)</t>
  </si>
  <si>
    <t>S7</t>
  </si>
  <si>
    <t>Dobava, montaža na strop i spajanje ugradnog LED rasvjetnog tijela, sa elektronskim napajanjem, stupanj zaštite IP54, instalirana snaga 5W, sastavljenog iz sljedećih elemenata:</t>
  </si>
  <si>
    <t>svjetiljka oznake S7</t>
  </si>
  <si>
    <t>zidna svjetiljka, IP55/10WLED/3000K/672lm</t>
  </si>
  <si>
    <t>ukupno A.3.1</t>
  </si>
  <si>
    <t>Svjetiljke oznake S6 koje su bile definirane glavnim elektrotehničkim projektom tehničkog dnevnika 1009/17-22 se neće montirati.
Prije montaže definiranih svjetiljki je potrebno u predmetnim prostorima demontirati postojeće svjetiljke i pripadne sklopke za upravljanje istima</t>
  </si>
  <si>
    <t>A.3.2</t>
  </si>
  <si>
    <t>Sigurnosna rasvjeta</t>
  </si>
  <si>
    <t>Za svaku stavku opreme potrebno je predvidjeti dobavu, montažu,  spajanje i funkcionalno ispitivanje. U cijenu je potrebno uračunati potreban montažni materijal, te ostali potrebni pribor i odgovarajuće ateste. Na svu opremu ponuđač mora dati jamstvo u roku od najmanje 2 godine. U slučaju dobave opreme drugih proizvođača, ona mora zadovoljavati tehničke karakteristike predložene opreme. 
Kriterij za jednakovrijednost: tehničke karakteristike ponuđene svjetiljke moraju biti jednake ili bolje od onih predviđenih proizvodom. Estetske karakteristike  moraju odgovarati predviđenom proizvodu uz odstupanja po dimenzijama do +- 2 %. Prije narudžbe obavezno usuglasiti točan tip, boju i konačnu dispoziciju rasvjetnih tijela sa nadzornim inženjerom, koji je dužan konzultirati glavnog projektanta  i projektanta el. instalacija (provjera tipa spuštenog stropa i dispozicije svjetiljaka)</t>
  </si>
  <si>
    <t>P1</t>
  </si>
  <si>
    <t>Dobava, ugradnja i spajanje sigurnosnog rasvjetnog tijela za označavanje smjera kretanja, s uključenim piktogramskim setom, oznake P1:</t>
  </si>
  <si>
    <t>- tehnologija izvora svjetlosti: LED</t>
  </si>
  <si>
    <t>- autonomija: 3 sata</t>
  </si>
  <si>
    <t>- način rada: pripravni/trajni spoj</t>
  </si>
  <si>
    <t>- maksimalna snaga: 2W</t>
  </si>
  <si>
    <t>- stupanj električne zaštite: II</t>
  </si>
  <si>
    <t>- stupanj IP zaštite: IP54</t>
  </si>
  <si>
    <t>- način ugradnje: stropna/zidna nadgradna</t>
  </si>
  <si>
    <t>- udaljenost prepoznavanja piktograma: 22m</t>
  </si>
  <si>
    <t>P1d</t>
  </si>
  <si>
    <t>Dobava, ugradnja i spajanje sigurnosnog rasvjetnog tijela za označavanje smjera kretanja, s uključenim piktogramskim setom,  oznake P1d:</t>
  </si>
  <si>
    <t>- način ugradnje: stropna ugradna</t>
  </si>
  <si>
    <t>P6</t>
  </si>
  <si>
    <t>Dobava, ugradnja i spajanje sigurnosnog rasvjetnog tijela za označavanje smjera kretanja,  oznake P6:</t>
  </si>
  <si>
    <t>- maksimalna snaga: 3W</t>
  </si>
  <si>
    <t>- stupanj rasvijetljenosti: 150lm</t>
  </si>
  <si>
    <t>- stupanj IP zaštite: IP65</t>
  </si>
  <si>
    <t>- način ugradnje: stropna/ zidna nadgradna</t>
  </si>
  <si>
    <t>- optika: simetrična</t>
  </si>
  <si>
    <t>P12</t>
  </si>
  <si>
    <t>Dobava, ugradnja i spajanje sigurnosnog rasvjetnog tijela za označavanje smjera kretanja, oznake P12:</t>
  </si>
  <si>
    <t>- stupanj rasvijetljenosti: 240lm</t>
  </si>
  <si>
    <t>- stupanj IP zaštite: IP20</t>
  </si>
  <si>
    <t>- način ugradnje: stropna nadgradna</t>
  </si>
  <si>
    <t>P12b</t>
  </si>
  <si>
    <t>Dobava, ugradnja i spajanje sigurnosnog rasvjetnog tijela za označavanje smjera kretanja,  oznake P12b:</t>
  </si>
  <si>
    <t>ukupno A.3.2</t>
  </si>
  <si>
    <t>RASVJETA - UKUPNO</t>
  </si>
  <si>
    <t>A.4</t>
  </si>
  <si>
    <t>INSTALACIJSKI MATERIJAL I PRIBOR</t>
  </si>
  <si>
    <t>A.4.1</t>
  </si>
  <si>
    <t>Dobava, montaža i spajanje slijedećeg instalacionog materijala i pribora:</t>
  </si>
  <si>
    <t>Materijal uključivo s podžbuknim odnosno nadžbuknim montažnim kutijama te vanjskim ukrasnim okvirima boje po izboru investitora:</t>
  </si>
  <si>
    <t>podžbukna jednostruka utičnica, 230V, 16A, IP40</t>
  </si>
  <si>
    <t>podžbukna trostruka utičnica, 230V, 16A, IP40</t>
  </si>
  <si>
    <t>podžbukna jednostruka utičnica, 230V, 16A, IP55</t>
  </si>
  <si>
    <t>Ostali materijal:</t>
  </si>
  <si>
    <t>kutija za fiksni priključak, 400V, 20A</t>
  </si>
  <si>
    <t>infracrveni senzor prisutnosti, 360º, IP40,  max 10A, 230V, 7m</t>
  </si>
  <si>
    <t xml:space="preserve">infracrveni senzor pokreta, 180º, IP54, max 1000W, 2-2000lx, 5s - 15min, </t>
  </si>
  <si>
    <t>Nadgradni razvodni ormarić veličine za dva modula s vremenskim relejem sa zatezanjem isklopa sljedećih karakteristika: 1P, 16A, 240V</t>
  </si>
  <si>
    <t>ukupno A.4.1</t>
  </si>
  <si>
    <t>INSTALACIJSKI MATERIJAL I PROBOR- UKUPNO</t>
  </si>
  <si>
    <t>A.5</t>
  </si>
  <si>
    <t>KABELI, VODIČI, CIJEVI, RAZVODNE KUTIJE</t>
  </si>
  <si>
    <t>A.5.1</t>
  </si>
  <si>
    <t xml:space="preserve">Dobava te polaganje i spajanje instalacionih vodova sastavljenih od vodiča tipa P i kabela tipa NYM i NYY, te razvodnih kutija. Instalacioni vodovi se polažu u kabelske police te u plastične cijevi dijelom u zidu odnosno podu, a dijelom na zidu odnosno stropu. </t>
  </si>
  <si>
    <r>
      <rPr>
        <sz val="11"/>
        <rFont val="Calibri"/>
        <family val="2"/>
      </rPr>
      <t>NYM-J 3x1,5 mm</t>
    </r>
    <r>
      <rPr>
        <vertAlign val="superscript"/>
        <sz val="11"/>
        <rFont val="Times New Roman"/>
        <family val="1"/>
      </rPr>
      <t>2</t>
    </r>
  </si>
  <si>
    <r>
      <rPr>
        <sz val="11"/>
        <rFont val="Calibri"/>
        <family val="2"/>
      </rPr>
      <t>NYM-J 4x1,5 mm</t>
    </r>
    <r>
      <rPr>
        <vertAlign val="superscript"/>
        <sz val="11"/>
        <rFont val="Times New Roman"/>
        <family val="1"/>
      </rPr>
      <t>2</t>
    </r>
  </si>
  <si>
    <r>
      <rPr>
        <sz val="11"/>
        <rFont val="Calibri"/>
        <family val="2"/>
      </rPr>
      <t>NYM-J 3x2,5 mm</t>
    </r>
    <r>
      <rPr>
        <vertAlign val="superscript"/>
        <sz val="11"/>
        <rFont val="Times New Roman"/>
        <family val="1"/>
      </rPr>
      <t>2</t>
    </r>
  </si>
  <si>
    <r>
      <rPr>
        <sz val="11"/>
        <rFont val="Calibri"/>
        <family val="2"/>
      </rPr>
      <t>NYM-J 3x4 mm</t>
    </r>
    <r>
      <rPr>
        <vertAlign val="superscript"/>
        <sz val="11"/>
        <rFont val="Times New Roman"/>
        <family val="1"/>
      </rPr>
      <t>2</t>
    </r>
  </si>
  <si>
    <r>
      <rPr>
        <sz val="11"/>
        <rFont val="Calibri"/>
        <family val="2"/>
      </rPr>
      <t>NYM-J 5x4 mm</t>
    </r>
    <r>
      <rPr>
        <vertAlign val="superscript"/>
        <sz val="11"/>
        <rFont val="Times New Roman"/>
        <family val="1"/>
      </rPr>
      <t>2</t>
    </r>
  </si>
  <si>
    <r>
      <rPr>
        <sz val="11"/>
        <rFont val="Calibri"/>
        <family val="2"/>
      </rPr>
      <t>NYY-J 5x6 mm</t>
    </r>
    <r>
      <rPr>
        <vertAlign val="superscript"/>
        <sz val="11"/>
        <rFont val="Times New Roman"/>
        <family val="1"/>
      </rPr>
      <t>2</t>
    </r>
  </si>
  <si>
    <r>
      <rPr>
        <sz val="11"/>
        <rFont val="Calibri"/>
        <family val="2"/>
      </rPr>
      <t>NYY-J 5x10 mm</t>
    </r>
    <r>
      <rPr>
        <vertAlign val="superscript"/>
        <sz val="11"/>
        <rFont val="Times New Roman"/>
        <family val="1"/>
      </rPr>
      <t>2</t>
    </r>
  </si>
  <si>
    <r>
      <rPr>
        <sz val="11"/>
        <rFont val="Calibri"/>
        <family val="2"/>
      </rPr>
      <t>YSLCY-OZ 3x0,5 mm</t>
    </r>
    <r>
      <rPr>
        <vertAlign val="superscript"/>
        <sz val="11"/>
        <rFont val="Times New Roman"/>
        <family val="1"/>
      </rPr>
      <t>2</t>
    </r>
  </si>
  <si>
    <r>
      <rPr>
        <sz val="11"/>
        <rFont val="Calibri"/>
        <family val="2"/>
      </rPr>
      <t>RE-2Y(St)Yv 2x2x0,5 mm</t>
    </r>
    <r>
      <rPr>
        <vertAlign val="superscript"/>
        <sz val="11"/>
        <rFont val="Times New Roman"/>
        <family val="1"/>
      </rPr>
      <t>2</t>
    </r>
  </si>
  <si>
    <t>plastična savitljiva samogasiva cijev bez halogena podžbukna PCShf20 (ø20/13,4 mm)</t>
  </si>
  <si>
    <t>plastična savitljiva samogasiva cijev bez halogena podžbukna PCS32 (ø32/24,3 mm)</t>
  </si>
  <si>
    <t>plastična kruta samogasiva cijev bez halogena za nadžbukno polaganje PCKhf25 (ø25/19,3 mm)</t>
  </si>
  <si>
    <t>plastična savitljiva cijev za nadžbukno polaganje "kaoflex" KFX20 (ø25/20 mm)</t>
  </si>
  <si>
    <t xml:space="preserve">plastična savitljiva cijev PEHD40 (ø40/32 mm) </t>
  </si>
  <si>
    <t>ugradna razvodna kutija za šuplje zidove s poklopcem Ø74x50mm, IP20</t>
  </si>
  <si>
    <t>ugradna razvodna kutija za šuplje zidove, 
dim 105x105x50,IP20  20 lomljivih otvora</t>
  </si>
  <si>
    <t>nadžbukna razvodna kutija, dim 72x72x42mm; 4 uvoda; IP40</t>
  </si>
  <si>
    <t>Ostali nespecificirani montažni i spojni materijal i pribor - ukupno</t>
  </si>
  <si>
    <t>ukupno A.5.1</t>
  </si>
  <si>
    <t>KABELI, VODIČI, CIJEVI, RAZVODNE KUTIJE - UKUPNO</t>
  </si>
  <si>
    <t>A.6</t>
  </si>
  <si>
    <t>IZJEDNAČENJE POTENCIJALA</t>
  </si>
  <si>
    <t>A.6.1</t>
  </si>
  <si>
    <t>Izvedba izjednačenja potencijala metalnih masa šanka. Stavku izvesti prema detalju u prilogu, a stavka obuhvaća:</t>
  </si>
  <si>
    <t>kutija za izjednačenje potencijala</t>
  </si>
  <si>
    <r>
      <rPr>
        <sz val="11"/>
        <rFont val="Calibri"/>
        <family val="2"/>
      </rPr>
      <t>vodič H07V-K 1G 6 mm</t>
    </r>
    <r>
      <rPr>
        <vertAlign val="superscript"/>
        <sz val="11"/>
        <rFont val="Times New Roman"/>
        <family val="1"/>
      </rPr>
      <t>2</t>
    </r>
  </si>
  <si>
    <r>
      <rPr>
        <sz val="11"/>
        <rFont val="Calibri"/>
        <family val="2"/>
      </rPr>
      <t>vodič H07V-K 1G 4 mm</t>
    </r>
    <r>
      <rPr>
        <vertAlign val="superscript"/>
        <sz val="11"/>
        <rFont val="Times New Roman"/>
        <family val="1"/>
      </rPr>
      <t>2</t>
    </r>
  </si>
  <si>
    <t>ostali neimenovani materijal kao što su obujmice, sredstva za tvrdi lem i ostalo - ukupno</t>
  </si>
  <si>
    <t>A.6.2</t>
  </si>
  <si>
    <r>
      <rPr>
        <sz val="11"/>
        <rFont val="Calibri"/>
        <family val="2"/>
      </rPr>
      <t>Dobava fleksibilnog Cu voda H07V-K 1G 6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i izrada premosta spojeva metalnih ventilacionih kanala i kabelskih polica (uključivo sav potreban sitni pribor i materijal)</t>
    </r>
  </si>
  <si>
    <t>Dobava i ugradnja glavne stezaljke za izjednačenje potencijala sa sljedećim mogućnostima priključka: stezaljka za priključak izvoda iz temeljnog uzemljivača do 30x4mm, deset stezaljki za kruti/fleksibilni vodič od 2,5 do max 95 mm2, odnosno promjer 10mm</t>
  </si>
  <si>
    <t>A.6.4</t>
  </si>
  <si>
    <t>Vod za povezivanje glavne stezaljke za izjednačenje potencijala GSIP i temeljnog uzemljivača</t>
  </si>
  <si>
    <t>prosječno se polaže:</t>
  </si>
  <si>
    <t>traka Inox V4A 30x3,5 mm</t>
  </si>
  <si>
    <t>A.6.7</t>
  </si>
  <si>
    <t>Vod za povezivanje glavne stezaljke za izjednačenje potencijala GSIP4 i PE sabirnice razdjelnika R-AV</t>
  </si>
  <si>
    <r>
      <rPr>
        <sz val="11"/>
        <rFont val="Calibri"/>
        <family val="2"/>
      </rPr>
      <t>vodič H07V-K 1G16 mm</t>
    </r>
    <r>
      <rPr>
        <vertAlign val="superscript"/>
        <sz val="11"/>
        <rFont val="Times New Roman"/>
        <family val="1"/>
      </rPr>
      <t>2</t>
    </r>
  </si>
  <si>
    <t>IZJEDNAČENJE POTENCIJALA - UKUPNO</t>
  </si>
  <si>
    <t>C</t>
  </si>
  <si>
    <t>INSTALACIJA SUSTAVA ZAŠTITE OD MUNJE</t>
  </si>
  <si>
    <t>C.1</t>
  </si>
  <si>
    <t>Dobava i polaganje žice od Al legure Ø8 mm po krovu građevine na odgovarajuće nosače (uključivo i za povezivanje metalnih masa na krovu)</t>
  </si>
  <si>
    <t>C.2</t>
  </si>
  <si>
    <t>Dobava i montaža štapne hvataljke od aluminijske legure AlMgSi, Ø16 mm, duljine 300 cm</t>
  </si>
  <si>
    <t>C.3</t>
  </si>
  <si>
    <t xml:space="preserve">Dobava i polaganje trake od nehrđajućeg čelika Inox V4A 30x3,5 mm u betonskoj ploči temelja (temeljni uzemljivač). Ukoliko je temeljna ploča armirana, stavci pripada i spajanje trake s armaturnim željezom namjenskim spojnicama (cca. 1 spojnica/2 m). </t>
  </si>
  <si>
    <t>C.4</t>
  </si>
  <si>
    <t xml:space="preserve">Demontiranje postojećih gromobranskih odvoda. </t>
  </si>
  <si>
    <t>C.5</t>
  </si>
  <si>
    <t>Izrada gromobranskih odvoda. Upotrebljava se (prosječno po odvodu):</t>
  </si>
  <si>
    <t>Al žica Ø8 mm</t>
  </si>
  <si>
    <t>Inox V4A 30x3,5 mm</t>
  </si>
  <si>
    <t>križna spojnica za spoj s uzemljivačem u tlu</t>
  </si>
  <si>
    <t>spojnica žice hvataljke i žice odvoda međusobno</t>
  </si>
  <si>
    <t>spojnica žice i trake za mjerni spoj</t>
  </si>
  <si>
    <t>C.6</t>
  </si>
  <si>
    <t>Izrada spoja temeljnog uzemljivača sa slivnikom. Upotrebljava se:</t>
  </si>
  <si>
    <t>križna spojnica</t>
  </si>
  <si>
    <t>spojnica trake sa slivnikom</t>
  </si>
  <si>
    <t>C.7</t>
  </si>
  <si>
    <t>Ostali sitni neimenovani materijal kao elektrode, olovo, bitumen i sl. - ukupno</t>
  </si>
  <si>
    <t>C.8</t>
  </si>
  <si>
    <t>Pregled, ispitivanje, mjerenje otpora uzemljenja, izdavanje uporabnog atesta i revizione knjige te eventualno svođenje otpora u propisane granice - komplet</t>
  </si>
  <si>
    <t>INSTALACIJA SUSTAVA ZAŠTITE OD MUNJE - UKUPNO</t>
  </si>
  <si>
    <t>D</t>
  </si>
  <si>
    <t>OSTALO</t>
  </si>
  <si>
    <t>D.1</t>
  </si>
  <si>
    <t>Demontiranje postojećih svjetiljki i pripadnih sklopki u prostorima u kojima su projektirane nove.</t>
  </si>
  <si>
    <t>kpl</t>
  </si>
  <si>
    <t>D.2</t>
  </si>
  <si>
    <t>Simetriranje strujnih krugova odnosno ujednačavanje opterećenja po fazama</t>
  </si>
  <si>
    <t>D.3</t>
  </si>
  <si>
    <t>Ispitivanje i kontrola cjelokupne instalacije restorana (uključivo i onog dijela koji je bio i ostao postojeći) obzirom na funkcionalnost, otpor izolacije, zaštitu od kratkog spoja i indirektnog dodira odnosno sve navedeno u 3. poglavlju projekta, te pribavljanje neophodnih atesta za ishođenje uporabne dozvole - ukupno</t>
  </si>
  <si>
    <t>D.4</t>
  </si>
  <si>
    <t>Ispitivanje instalacije slabe struje i izrada ispitnih protokola - ukupno</t>
  </si>
  <si>
    <t>OSTALO - UKUPNO</t>
  </si>
  <si>
    <t>FAZA II</t>
  </si>
  <si>
    <t>U cijeni razdjelnika obuhvaćena je dobava, ugradnja i spajanje sa svim potrebnim materijalom prema jednopolnoj shemi, te svim dodatnim sitnim potrošnim materijalom i priborom.</t>
  </si>
  <si>
    <t>Dimenzije svih razdjelnika prije izrade usaglasiti s projektom interijera odnosno s izvođačima strojarskih i hidro instalacija.</t>
  </si>
  <si>
    <t>Za sve razdjelnike, a posebno za postojeće kod kojih dio strujnih krugova ostaje kakav jest jer nisu unutar predmeta obuhvata, potrebno je po završetku izrade elektroinstalacija napraviti shemu stvarno izvedenog stanja</t>
  </si>
  <si>
    <t>Završnu boju razdjelnika po potrebi usaglasiti sa projektom interijera</t>
  </si>
  <si>
    <r>
      <rPr>
        <sz val="11"/>
        <rFont val="Calibri"/>
        <family val="2"/>
      </rPr>
      <t xml:space="preserve">Dobava, montaža i spajanje u postojeći glavni razvodni ormar </t>
    </r>
    <r>
      <rPr>
        <b/>
        <sz val="11"/>
        <rFont val="Times New Roman"/>
        <family val="1"/>
      </rPr>
      <t>GR</t>
    </r>
    <r>
      <rPr>
        <sz val="11"/>
        <rFont val="Times New Roman"/>
        <family val="1"/>
      </rPr>
      <t xml:space="preserve"> u postojećoj građevini (restoran), sljedećeg instalacionog materijala i pribora:</t>
    </r>
  </si>
  <si>
    <t>niskonaponsko visokoučinsko tropolno podnožje NP-1/3, sa visokoučinskim osiguračima 160 A (za ovo se može iskoristiti postojeće rezervno podnožje ako ima dovoljnu nazivnu struju )</t>
  </si>
  <si>
    <t>automatski tropolni osigurač 15kA,  C20A</t>
  </si>
  <si>
    <t>Ostali neimenovani materijal kao sabirnice, ožičenja, opomenske naljepnice, i sl. - ukupno</t>
  </si>
  <si>
    <r>
      <rPr>
        <sz val="11"/>
        <rFont val="Calibri"/>
        <family val="2"/>
      </rPr>
      <t>Cijena komplet sa montažom i spajanjem u postojećem razdjelniku,</t>
    </r>
    <r>
      <rPr>
        <b/>
        <sz val="11"/>
        <rFont val="Times New Roman"/>
        <family val="1"/>
      </rPr>
      <t xml:space="preserve"> dodavanjem isklopa u nuždi paralelno i na glavni prekidač razdjelnika GR,</t>
    </r>
    <r>
      <rPr>
        <sz val="11"/>
        <rFont val="Times New Roman"/>
        <family val="1"/>
      </rPr>
      <t xml:space="preserve"> te isporukom dopunjene sheme spajanja stvarno izvedenog stanja</t>
    </r>
  </si>
  <si>
    <r>
      <rPr>
        <sz val="11"/>
        <rFont val="Calibri"/>
        <family val="2"/>
      </rPr>
      <t xml:space="preserve">Dobava, montaža i spajanje razdjelnika garaže od suhozida </t>
    </r>
    <r>
      <rPr>
        <b/>
        <sz val="11"/>
        <rFont val="Times New Roman"/>
        <family val="1"/>
      </rPr>
      <t>RGAR</t>
    </r>
    <r>
      <rPr>
        <sz val="11"/>
        <rFont val="Times New Roman"/>
        <family val="1"/>
      </rPr>
      <t xml:space="preserve">. Nadgradni razvodni ormar izrađen od tehnoplasta. Ima mogućnost ugradnje brave. </t>
    </r>
  </si>
  <si>
    <t>neprozirna vrata, (2x18mod)</t>
  </si>
  <si>
    <t>Dimenzije: Š x V x D = 426 x 450 x 125 mm</t>
  </si>
  <si>
    <t>Stupanj mehaničke zaštite: IP40</t>
  </si>
  <si>
    <t>automatski tropolni prekidač nazivne struje 40A, prekidne moći 10kA, C krivulja okidanja, sa daljinskim okidačem i pomoćnim kontaktom</t>
  </si>
  <si>
    <t>Strujna zaštitna sklopka25/0,03 A, dvopolna, tip A</t>
  </si>
  <si>
    <t>automatski jednopolni osigurač10kA,  C6A</t>
  </si>
  <si>
    <t>automatski jednopolni osigurač 10kA,  C10A</t>
  </si>
  <si>
    <t>automatski jednopolni osigurač 10kA,  C16A</t>
  </si>
  <si>
    <t>automatski jednopolni osigurač 10kA,  C25A</t>
  </si>
  <si>
    <t>luksomat sa vanjskom sondom, 230V,16/10A, 2-2000lx</t>
  </si>
  <si>
    <t>jednopolna tropoložajna sklopka 1-0-2, 250V, 20A</t>
  </si>
  <si>
    <t>Cijena komplet izvedenog razdjelnika sa montažom i spajanjem na objektu te isporukom sheme spajanja stvarno izvedenog stanja</t>
  </si>
  <si>
    <t>A.1.3</t>
  </si>
  <si>
    <r>
      <rPr>
        <sz val="11"/>
        <rFont val="Calibri"/>
        <family val="2"/>
      </rPr>
      <t xml:space="preserve">Dobava, montaža i spajanje u postojeći razvodni ormar Višenamjenskog seljačkog prostora </t>
    </r>
    <r>
      <rPr>
        <b/>
        <sz val="11"/>
        <rFont val="Times New Roman"/>
        <family val="1"/>
      </rPr>
      <t>R2.2</t>
    </r>
    <r>
      <rPr>
        <sz val="11"/>
        <rFont val="Times New Roman"/>
        <family val="1"/>
      </rPr>
      <t xml:space="preserve">  u postojećoj građevini, sljedećeg instalacionog materijala i pribora:</t>
    </r>
  </si>
  <si>
    <t>automatski jednopolni osigurač 10kA,  C6A</t>
  </si>
  <si>
    <t>automatski tropolni osigurač 10kA,  C20A</t>
  </si>
  <si>
    <t>kombinirano zaštitni prekidač, tip A C16/0,03 A</t>
  </si>
  <si>
    <t>Cijena komplet sa montažom i spajanjem u postojećem razdjelniku te isporukom dopunjene sheme spajanja stvarno izvedenog stanja</t>
  </si>
  <si>
    <t>A.1.4</t>
  </si>
  <si>
    <r>
      <rPr>
        <sz val="11"/>
        <rFont val="Calibri"/>
        <family val="2"/>
      </rPr>
      <t xml:space="preserve">Dobava, montaža i spajanje razdjelnika šanka na otvorenom </t>
    </r>
    <r>
      <rPr>
        <b/>
        <sz val="11"/>
        <rFont val="Times New Roman"/>
        <family val="1"/>
      </rPr>
      <t>RŠK</t>
    </r>
    <r>
      <rPr>
        <sz val="11"/>
        <rFont val="Times New Roman"/>
        <family val="1"/>
      </rPr>
      <t xml:space="preserve">. Nadgradni razvodni ormar izrađen od tehnoplasta. Ima mogućnost ugradnje brave. </t>
    </r>
  </si>
  <si>
    <t>neprozirna vrata, (1x18mod)</t>
  </si>
  <si>
    <t>Dimenzije: Š x V x D = 426 x 300 x 125 mm</t>
  </si>
  <si>
    <t>Strujna zaštitna sklopka 25/0,03 A, dvopolna, tip A,</t>
  </si>
  <si>
    <t>A.1.5</t>
  </si>
  <si>
    <r>
      <rPr>
        <sz val="11"/>
        <rFont val="Calibri"/>
        <family val="2"/>
      </rPr>
      <t xml:space="preserve">Dobava, montaža i spajanje razdjelnika spremišta za dostavu </t>
    </r>
    <r>
      <rPr>
        <b/>
        <sz val="11"/>
        <rFont val="Times New Roman"/>
        <family val="1"/>
      </rPr>
      <t>RSPR</t>
    </r>
    <r>
      <rPr>
        <sz val="11"/>
        <rFont val="Times New Roman"/>
        <family val="1"/>
      </rPr>
      <t xml:space="preserve">. Nadgradni razvodni ormar izrađen od tehnoplasta. Ima mogućnost ugradnje brave. </t>
    </r>
  </si>
  <si>
    <t>neprozirna vrata, (1x13mod)</t>
  </si>
  <si>
    <t>Dimenzije: Š x V x D = 336 x 300 x 123 mm</t>
  </si>
  <si>
    <t xml:space="preserve">tropolna rastavna sklopka 0-1, 250V, 32A, </t>
  </si>
  <si>
    <t>kombinirano zaštitni prekidač tip A C16/0,03 A</t>
  </si>
  <si>
    <t>A.1.6</t>
  </si>
  <si>
    <t xml:space="preserve">Dobava, montaža i spajanje samostojećeg priključnog ormarića SRO, IP 44, komplet sa postoljem za ukopavanje </t>
  </si>
  <si>
    <t>Dimenzije ormara: Š x V x D = 440 x 654 x 250 mm</t>
  </si>
  <si>
    <t>Oprema ormara:</t>
  </si>
  <si>
    <t>Tropolno visokoučinsko podnožje NP-0/3 komplet sa kratkospojnicima KS0  nazivne struje 160A</t>
  </si>
  <si>
    <t>niskonaponsko visokoučinsko tropolno podnožje NP-0/3, sa visokoučinskim osiguračima 40 A</t>
  </si>
  <si>
    <t>niskonaponsko visokoučinsko tropolno podnožje NP-0/3, sa visokoučinskim osiguračima 160 A</t>
  </si>
  <si>
    <t>kombinirano zaštitni prekidač  tip A C16/0,03 A</t>
  </si>
  <si>
    <t>Ostali neimenovani materijal kao sabirnice, ožičenja, pertinaks, opomenske naljepnice, priključne redne stezaljke i sl. - ukupno</t>
  </si>
  <si>
    <t>Projektom Autohtonih proizvoda (BP 1009/17, Pitex d.o.o. od veljače 2017.) je instalacija u spremištu projektirana kao jedan strujni krug iz GR, a u ovom projektu je u spremište dodan razdjelnik RSPR zbog toga jer je u ovom projektu projektirana rasvjeta parkirališta.</t>
  </si>
  <si>
    <t>Stavkom je obuhvaćena dobava napojnih vodova, njihovo polaganje u kabel police i uvlačenje u plastične cijevi te spajanje na obje strane. Stavka obuhvaća i dobavu te polaganje plastičnih cijevi pod žbukom uključivo sa spojnim i montažnim materijalom i priborom.</t>
  </si>
  <si>
    <t>Napojni vod od postojećeg glavnog razvodnog ormara GR u restoranu do  samostojećeg razvodnog ormara SRO</t>
  </si>
  <si>
    <r>
      <rPr>
        <sz val="11"/>
        <rFont val="Calibri"/>
        <family val="2"/>
      </rPr>
      <t>NYY 4 x 70 mm</t>
    </r>
    <r>
      <rPr>
        <vertAlign val="superscript"/>
        <sz val="11"/>
        <rFont val="Times New Roman"/>
        <family val="1"/>
      </rPr>
      <t>2</t>
    </r>
  </si>
  <si>
    <t>PEHD cijev ø110 mm</t>
  </si>
  <si>
    <t>Napojni vod od postojećeg glavnog razvodnog ormara GR u restoranu do razdjelnika spremišta za dostavu RSPR</t>
  </si>
  <si>
    <r>
      <rPr>
        <sz val="11"/>
        <rFont val="Calibri"/>
        <family val="2"/>
      </rPr>
      <t>NYY 5 x 4 mm</t>
    </r>
    <r>
      <rPr>
        <vertAlign val="superscript"/>
        <sz val="11"/>
        <rFont val="Times New Roman"/>
        <family val="1"/>
      </rPr>
      <t>2</t>
    </r>
  </si>
  <si>
    <t>PEHD cijev ø50 mm</t>
  </si>
  <si>
    <t>A.2.1.3</t>
  </si>
  <si>
    <t>Napojni vod od samostojećeg razvodnog ormara SRO do razdjelnika garaže RGAR</t>
  </si>
  <si>
    <r>
      <rPr>
        <sz val="11"/>
        <rFont val="Calibri"/>
        <family val="2"/>
      </rPr>
      <t>NYY 5 x 10 mm</t>
    </r>
    <r>
      <rPr>
        <vertAlign val="superscript"/>
        <sz val="11"/>
        <rFont val="Times New Roman"/>
        <family val="1"/>
      </rPr>
      <t>2</t>
    </r>
  </si>
  <si>
    <t>PEHD cijev ø75 mm</t>
  </si>
  <si>
    <t>A.2.1.4</t>
  </si>
  <si>
    <t>Napojni vod od postojećeg razdjelnika višenamjenskog seljačkog prostor do razdjelnika šanka na otvorenom RŠK</t>
  </si>
  <si>
    <r>
      <rPr>
        <sz val="11"/>
        <rFont val="Calibri"/>
        <family val="2"/>
      </rPr>
      <t>NYY 5 x 6 mm</t>
    </r>
    <r>
      <rPr>
        <vertAlign val="superscript"/>
        <sz val="11"/>
        <rFont val="Times New Roman"/>
        <family val="1"/>
      </rPr>
      <t>2</t>
    </r>
  </si>
  <si>
    <t>kabel police uključivo sa poklopcima te svim potrebnim montažnim materijalom i priborom:</t>
  </si>
  <si>
    <t>A.2.3</t>
  </si>
  <si>
    <t>A.2.3.1</t>
  </si>
  <si>
    <r>
      <rPr>
        <sz val="11"/>
        <rFont val="Calibri"/>
        <family val="2"/>
      </rPr>
      <t>PP 3x1,5 mm</t>
    </r>
    <r>
      <rPr>
        <vertAlign val="superscript"/>
        <sz val="11"/>
        <rFont val="Times New Roman"/>
        <family val="1"/>
      </rPr>
      <t>2</t>
    </r>
  </si>
  <si>
    <t>plastična savitljiva cijev CS20 (ø20/15 mm)</t>
  </si>
  <si>
    <t>plastična kruta cijev PNT20 (ø20/17 mm)</t>
  </si>
  <si>
    <t>nadžbukna razvodna kutija, IP44</t>
  </si>
  <si>
    <t>A.2.3.2</t>
  </si>
  <si>
    <t>SVJETILJKE, INSTALACIONI MATERIJAL I PRIBOR</t>
  </si>
  <si>
    <r>
      <rPr>
        <sz val="11"/>
        <rFont val="Calibri"/>
        <family val="2"/>
      </rPr>
      <t>Dobava, montaža, odnosno ugradnja i spajanje rasvjetnih tijela komplet sa grlima, starterima, predspojnim napravama, izvorima svjetla, čiji odabir vrši investitor. Uz montažu i spajanje, cijenom treba obuhvatiti i sav montažni i spojni materijal i pribor. Sve svjetiljke moraju biti kompenzirane na min. cos</t>
    </r>
    <r>
      <rPr>
        <sz val="11"/>
        <rFont val="Arial"/>
        <family val="2"/>
      </rPr>
      <t>φ</t>
    </r>
    <r>
      <rPr>
        <sz val="11"/>
        <rFont val="Times New Roman"/>
        <family val="1"/>
      </rPr>
      <t>=0,95</t>
    </r>
  </si>
  <si>
    <t>Prije narudžbe obavezno treba usaglasiti točan tip svjetiljki sa nadzornim inženjerom koji je dužan konzultirati projektanta interijera i projektanta el. instalacija. Točnu dispoziciju određuje projektant interijera poštujući tehničke karakteristike svjetiljki.</t>
  </si>
  <si>
    <t>S1</t>
  </si>
  <si>
    <t>Dobava, montaža na strop i spajanje ovjesnog šinskog sustava u kompletu sa  LED rasvjetnim tijelom kao tip Miniperfetto, sa elektronskim napajanjem, stupanj zaštite IP20, instalirana snaga 12W, sastavljenog iz sljedećih elemenata:</t>
  </si>
  <si>
    <t xml:space="preserve">-svjetiljka </t>
  </si>
  <si>
    <t xml:space="preserve">-šina 3m </t>
  </si>
  <si>
    <t>-šina 2m</t>
  </si>
  <si>
    <t xml:space="preserve">-šina 1m </t>
  </si>
  <si>
    <t xml:space="preserve">-kutni spoj </t>
  </si>
  <si>
    <t xml:space="preserve">-ovjes </t>
  </si>
  <si>
    <t>S2</t>
  </si>
  <si>
    <t>Dobava, montaža na strop i spajanje ovjesnog LED rasvjetnog tijela sa elektronskim napajanjem, stupanj zaštite IP66, instalirana snaga 31W, sastavljenog iz sljedećih elemenata:</t>
  </si>
  <si>
    <t>-ovjesna sajla 2m</t>
  </si>
  <si>
    <t>S4</t>
  </si>
  <si>
    <t>Dobava, montaža na strop i spajanje ovjesnog LED rasvjetnog tijela, stupanj zaštite IP20, instalirana snaga 6W,sastavljenog iz sljedećih elemenata:</t>
  </si>
  <si>
    <t>-svjetiljka</t>
  </si>
  <si>
    <t>-izvor svjetlosti</t>
  </si>
  <si>
    <t>S5</t>
  </si>
  <si>
    <t>Dobava, montaža na strop i spajanje ovjesnog LED rasvjetnog tijela, stupanj zaštite IP20, instalirana snaga 15W,sastavljenog iz sljedećih elemenata:</t>
  </si>
  <si>
    <t xml:space="preserve">-izvor svjetlosti </t>
  </si>
  <si>
    <t>P1b</t>
  </si>
  <si>
    <t>Dobava, ugradnja i spajanje sigurnosnog rasvjetnog tijela za označavanje smjera kretanja, piktogramski set spada u dodatni ipribor, oznake P1b:</t>
  </si>
  <si>
    <t>- udaljenost prepoznavanja piktograma: 14m</t>
  </si>
  <si>
    <t>P1c</t>
  </si>
  <si>
    <t>Dobava, ugradnja i spajanje sigurnosnog rasvjetnog tijela za označavanje smjera kretanja, piktogramski set spada u dodatni ipribor, oznake P1c:</t>
  </si>
  <si>
    <t>- način ugradnje: zidna nadgradna (L-profil)</t>
  </si>
  <si>
    <t>P12a</t>
  </si>
  <si>
    <t>Dobava, ugradnja i spajanje sigurnosnog rasvjetnog tijela za označavanje smjera kretanja,  oznake P12:</t>
  </si>
  <si>
    <t>V5</t>
  </si>
  <si>
    <t>Dobava, montaža, sidrenje  i spajanje rasvjetnog stupa visine 6 metara, od nehrđajučeg materijala, u kompletu sa  LED rasvjetnim tijelom, sa elektronskim napajanjem, stupanj zaštite IP66, instalirana snaga 25W, sastavljenog iz sljedećih elemenata:</t>
  </si>
  <si>
    <t>-stup visine 6m</t>
  </si>
  <si>
    <t>Materijal uključivo sa podžbuknim odnosno nadžbuknim montažnim kutijama te vanjskim ukrasnim okvirima boje po izboru investitora:</t>
  </si>
  <si>
    <t>podžbukna serijska sklopka,  sa ugradnom kutijom i okvirom</t>
  </si>
  <si>
    <t>nadžbukna obična sklopka,  sa montažnim kućištem, IP40</t>
  </si>
  <si>
    <t>nadžbukna serijska sklopka,  sa montažnim kućištem, IP40</t>
  </si>
  <si>
    <t>podžbukna utičnica sa zaštitnim kontaktom,IP40</t>
  </si>
  <si>
    <t>podžbukna utičnica sa zaštitnim kontaktom i poklopcem, IP55</t>
  </si>
  <si>
    <t>nadžbukna utičnica sa zaštitnim kontaktom, s montažnim kućištem, IP40</t>
  </si>
  <si>
    <t>ostali materijal i pribor:</t>
  </si>
  <si>
    <t>infracrveni senzor pokreta 230v, 10A, 180º, IP54</t>
  </si>
  <si>
    <t>SVJETILJKE, INSTALACIONI MATERIJAL I PRIBOR - UKUPNO</t>
  </si>
  <si>
    <t>Dobava te polaganje i spajanje instalacionih vodova sastavljenih od vodiča tipa P i kabela tipa PP i NYY, te razvodnih kutija. Instalacioni vodovi se polažu manjm dijelom u plastične cijevi u zidu odnosno stropu, a većim nadžbukno pomoću OG obujmica i u kabel police pod spuštenim stropom te u parapetne i podne instalacijske kanale</t>
  </si>
  <si>
    <t>Vodovi:</t>
  </si>
  <si>
    <r>
      <rPr>
        <sz val="11"/>
        <rFont val="Calibri"/>
        <family val="2"/>
      </rPr>
      <t>PP 2x1,5 mm</t>
    </r>
    <r>
      <rPr>
        <vertAlign val="superscript"/>
        <sz val="11"/>
        <rFont val="Times New Roman"/>
        <family val="1"/>
      </rPr>
      <t>2</t>
    </r>
  </si>
  <si>
    <r>
      <rPr>
        <sz val="11"/>
        <rFont val="Calibri"/>
        <family val="2"/>
      </rPr>
      <t>PP 4x1,5 mm</t>
    </r>
    <r>
      <rPr>
        <vertAlign val="superscript"/>
        <sz val="11"/>
        <rFont val="Times New Roman"/>
        <family val="1"/>
      </rPr>
      <t>2</t>
    </r>
  </si>
  <si>
    <r>
      <rPr>
        <sz val="11"/>
        <rFont val="Calibri"/>
        <family val="2"/>
      </rPr>
      <t>PP 5x1,5 mm</t>
    </r>
    <r>
      <rPr>
        <vertAlign val="superscript"/>
        <sz val="11"/>
        <rFont val="Times New Roman"/>
        <family val="1"/>
      </rPr>
      <t>2</t>
    </r>
  </si>
  <si>
    <r>
      <rPr>
        <sz val="11"/>
        <rFont val="Calibri"/>
        <family val="2"/>
      </rPr>
      <t>PP 3x2,5 mm</t>
    </r>
    <r>
      <rPr>
        <vertAlign val="superscript"/>
        <sz val="11"/>
        <rFont val="Times New Roman"/>
        <family val="1"/>
      </rPr>
      <t>2</t>
    </r>
  </si>
  <si>
    <r>
      <rPr>
        <sz val="11"/>
        <rFont val="Calibri"/>
        <family val="2"/>
      </rPr>
      <t>NYY-J 3x1,5 mm</t>
    </r>
    <r>
      <rPr>
        <vertAlign val="superscript"/>
        <sz val="11"/>
        <rFont val="Times New Roman"/>
        <family val="1"/>
      </rPr>
      <t>2</t>
    </r>
  </si>
  <si>
    <r>
      <rPr>
        <sz val="11"/>
        <rFont val="Calibri"/>
        <family val="2"/>
      </rPr>
      <t>NYY-J 3x2,5 mm</t>
    </r>
    <r>
      <rPr>
        <vertAlign val="superscript"/>
        <sz val="11"/>
        <rFont val="Times New Roman"/>
        <family val="1"/>
      </rPr>
      <t>2</t>
    </r>
  </si>
  <si>
    <r>
      <rPr>
        <sz val="11"/>
        <rFont val="Calibri"/>
        <family val="2"/>
      </rPr>
      <t>LiYCY2x1,00mm</t>
    </r>
    <r>
      <rPr>
        <vertAlign val="superscript"/>
        <sz val="11"/>
        <rFont val="Times New Roman"/>
        <family val="1"/>
      </rPr>
      <t>2</t>
    </r>
  </si>
  <si>
    <t>plastična savitljiva cijev CS20 (ø20/16 mm)</t>
  </si>
  <si>
    <t>plastična savitljiva cijev CS25 (ø25/19 mm)</t>
  </si>
  <si>
    <t>plastična kruta cijev PNT25 (ø25/21 mm)</t>
  </si>
  <si>
    <t>podžbukna razvodna kutija RK21 (ø80 mm)</t>
  </si>
  <si>
    <t>Ostali nespecificirani montažni i spojni materijal i pribor - ulupno</t>
  </si>
  <si>
    <t>Dobava i ugradnja glavne stezaljke za izjednačenje potencijala, podžbukne, sa sljedećim mogućnostima priključka: stezaljka za priključak izvoda iz temeljnog uzemljivača do širine 30mm, četiri stezaljke za vodič do 16 mm2</t>
  </si>
  <si>
    <t>A.5.2</t>
  </si>
  <si>
    <t>Dobava i ugradnja glavne stezaljke za izjednačenje potencijala, nadžbukne, sa sljedećim mogućnostima priključka: stezaljka za priključak izvoda iz temeljnog uzemljivača do 30x4mm, deset stezaljki za kruti/fleksibilni vodič od 2,5 do max 95 mm2, odnosno promjer 10mm</t>
  </si>
  <si>
    <t>A.5.3</t>
  </si>
  <si>
    <t>Vod za povezivanje glavne stezaljke za izjednačenje potencijala i temeljnog uzemljivača</t>
  </si>
  <si>
    <t>A.5.4</t>
  </si>
  <si>
    <t>Vod za povezivanje glavne stezaljke za izjednačenje potencijala i PE sabirnice pripadnog razdjelnika</t>
  </si>
  <si>
    <r>
      <rPr>
        <sz val="11"/>
        <rFont val="Calibri"/>
        <family val="2"/>
      </rPr>
      <t>vodič 1xP/F-Y 16 mm</t>
    </r>
    <r>
      <rPr>
        <vertAlign val="superscript"/>
        <sz val="11"/>
        <rFont val="Times New Roman"/>
        <family val="1"/>
      </rPr>
      <t>2</t>
    </r>
  </si>
  <si>
    <t>A.5.5</t>
  </si>
  <si>
    <r>
      <rPr>
        <sz val="11"/>
        <rFont val="Calibri"/>
        <family val="2"/>
      </rPr>
      <t xml:space="preserve">Dobava fleksibilnog Cu voda </t>
    </r>
    <r>
      <rPr>
        <sz val="11"/>
        <rFont val="Times New Roman"/>
        <family val="1"/>
      </rPr>
      <t>i izrada spoja ostalih metalnih instalacijskih cjevovoda s glavnom stezaljkom za izjednačenje potencijala</t>
    </r>
  </si>
  <si>
    <r>
      <rPr>
        <sz val="11"/>
        <rFont val="Calibri"/>
        <family val="2"/>
      </rPr>
      <t>vodič 1xP/F 10 mm</t>
    </r>
    <r>
      <rPr>
        <vertAlign val="superscript"/>
        <sz val="11"/>
        <rFont val="Times New Roman"/>
        <family val="1"/>
      </rPr>
      <t>2</t>
    </r>
  </si>
  <si>
    <t>A.5.6</t>
  </si>
  <si>
    <r>
      <rPr>
        <sz val="11"/>
        <rFont val="Calibri"/>
        <family val="2"/>
      </rPr>
      <t>Dobava fleksibilnog voda Cu 1xP/F 10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i izrada premosta spojeva metalnih ventilacionih kanala i kabelskih polica (uključivo sav potreban sitni pribor i materijal)</t>
    </r>
  </si>
  <si>
    <t>A.5.7</t>
  </si>
  <si>
    <t>Ostali sitni neimenovani materijal kao elektrode, olovo, bitumen, razne spojnice i sl. - ukupno</t>
  </si>
  <si>
    <t>A</t>
  </si>
  <si>
    <t>JAKA STRUJA - UKUPNO</t>
  </si>
  <si>
    <t>INSTALACIJA GROMOBRANA</t>
  </si>
  <si>
    <t xml:space="preserve">Dobava i polaganje žice od aluminijske legure Ø8 mm po krovu građevine na odgovarajuće nosače (uključivo i za povezivanje metalnih masa na krovu). </t>
  </si>
  <si>
    <t>Dobava i polaganje trake od nehrđajućeg čelika Inox V4A 30x3,5 mm u zemljani kanal (uz kabel od GR do SRO odnosno RSPR te uz kabele rasvjete parkirališta),  uključivo spajanje projektirane trake s postojećim i projektiranim temeljnim uzemljivačima na obje strane</t>
  </si>
  <si>
    <t>Inox V2 30x3,5 mm</t>
  </si>
  <si>
    <t>spojnica žica</t>
  </si>
  <si>
    <t>Pregled, ispitivanje, mjerenje na cjelokupnoj gromobranskoj instalaciji, izdavanje uporabnog atesta i dopuna revizione knjige te eventualno smanjivanje otpora u propisane granice. - ukupno</t>
  </si>
  <si>
    <t>INSTALACIJA GROMOBRANA - UKUPNO</t>
  </si>
  <si>
    <t xml:space="preserve">Iskop kanala u kamenitom  tlu za polaganje kabela od GR do SRO kao i cijevi za TK kabele od postojeće priključne točke u restoranu do zdenca ZD2. Nakon polaganja inox trake uzemljivača na dno te kabela i PEHD cijevi na posteljicu od finog pijeska, i pokrivanja istim, ponovno zatrpavanje kanala i nabijanje tla motornim nabijačem. </t>
  </si>
  <si>
    <t>presjek kanala:</t>
  </si>
  <si>
    <t>širina</t>
  </si>
  <si>
    <t>dubina</t>
  </si>
  <si>
    <t>Stavka uključuje:</t>
  </si>
  <si>
    <t>cijev PEHD ø50 mm x 2 kom (za TK kabele)</t>
  </si>
  <si>
    <t>fini pijesak (10 cm ispod i 10 cm iznad kabela)</t>
  </si>
  <si>
    <t>materijal iz iskopa</t>
  </si>
  <si>
    <t>plastični štitnici</t>
  </si>
  <si>
    <t>upozoravajuća traka</t>
  </si>
  <si>
    <t>U ovaj kanal će se polagati i kabeli za proširenje sustava dojave požara na "Brdo" i "Autohtone proizvode" koji su određeni posebnim projektom pa o tome treba voditi računa</t>
  </si>
  <si>
    <t xml:space="preserve">Iskop kanala u kamenitom  tlu za polaganje kabela od GR do RSPR. Nakon polaganja inox trake uzemljivača na dno te kabela na posteljicu od finog pijeska, i pokrivanja istim, ponovno zatrpavanje kanala i nabijanje tla motornim nabijačem. </t>
  </si>
  <si>
    <t xml:space="preserve">Iskop kanala u kamenitom  tlu za polaganje kabela za vanjsku rasvjetu (parkiralište). Nakon polaganja inox trake uzemljivača na dno te kabela na posteljicu od finog pijeska, i pokrivanja istim, ponovno zatrpavanje kanala i nabijanje tla motornim nabijačem. </t>
  </si>
  <si>
    <t>cijev PEHD ø50 mm</t>
  </si>
  <si>
    <t>obloga betonom debljine 10 cm oko cijevi</t>
  </si>
  <si>
    <t xml:space="preserve">Iskop kanala u kamenitom  tlu za polaganje kabela za napajanje RŠK. Nakon polaganja kabela na posteljicu od finog pijeska, i pokrivanja istim, ponovno zatrpavanje kanala i nabijanje tla motornim nabijačem. </t>
  </si>
  <si>
    <t>D.5</t>
  </si>
  <si>
    <t>Izrada betonskog kabelskog zdenca (prolazni na kabelskoj trasi) unutrašnjih dimenzija šxdxv= 70x80x80 cm uključivo s metalnim poklopcem</t>
  </si>
  <si>
    <t>D.6</t>
  </si>
  <si>
    <t>Ispitivanje i kontrola instalacije obzirom na funkcionalnost, otpor izolacije, zaštitu od kratkog spoja i indirektnog dodira i dr., te pribavljanje neophodnih atesta za ishođenje uporabne dozvole. - ukupno</t>
  </si>
  <si>
    <t>E</t>
  </si>
  <si>
    <t>REKAPITULACIJA - FAZA II</t>
  </si>
  <si>
    <t>ELEKTROINSTALACIJE FAZA II - UKUPNO</t>
  </si>
  <si>
    <t>F</t>
  </si>
  <si>
    <t>REKAPITULACIJA</t>
  </si>
  <si>
    <t>ELEKTROINSTALACIJE - UKUPNO</t>
  </si>
  <si>
    <t>(neto – bez PDV)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</si>
</sst>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1A];[RED]\-#,##0.00\ [$€-41A]"/>
    <numFmt numFmtId="166" formatCode="@"/>
  </numFmts>
  <fonts count="19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3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60"/>
      <name val="Calibri"/>
      <family val="2"/>
    </font>
    <font>
      <sz val="11"/>
      <name val="Arial"/>
      <family val="2"/>
    </font>
    <font>
      <b/>
      <sz val="11"/>
      <color indexed="13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vertAlign val="superscript"/>
      <sz val="11"/>
      <name val="Times New Roman"/>
      <family val="1"/>
    </font>
    <font>
      <b/>
      <sz val="11"/>
      <color indexed="10"/>
      <name val="Calibri"/>
      <family val="2"/>
    </font>
    <font>
      <b/>
      <sz val="11"/>
      <color indexed="13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</cellStyleXfs>
  <cellXfs count="192">
    <xf numFmtId="164" fontId="0" fillId="0" borderId="0" xfId="0" applyAlignment="1">
      <alignment/>
    </xf>
    <xf numFmtId="164" fontId="4" fillId="0" borderId="0" xfId="23" applyFont="1" applyAlignment="1">
      <alignment horizontal="left" vertical="top"/>
      <protection/>
    </xf>
    <xf numFmtId="164" fontId="4" fillId="0" borderId="0" xfId="23" applyFont="1" applyAlignment="1">
      <alignment horizontal="justify" vertical="top"/>
      <protection/>
    </xf>
    <xf numFmtId="164" fontId="4" fillId="0" borderId="0" xfId="23" applyFont="1">
      <alignment/>
      <protection/>
    </xf>
    <xf numFmtId="164" fontId="5" fillId="2" borderId="0" xfId="23" applyFont="1" applyFill="1">
      <alignment/>
      <protection/>
    </xf>
    <xf numFmtId="164" fontId="4" fillId="2" borderId="0" xfId="23" applyFont="1" applyFill="1">
      <alignment/>
      <protection/>
    </xf>
    <xf numFmtId="164" fontId="4" fillId="0" borderId="0" xfId="23" applyFont="1" applyFill="1" applyAlignment="1">
      <alignment horizontal="justify" vertical="top"/>
      <protection/>
    </xf>
    <xf numFmtId="164" fontId="6" fillId="0" borderId="0" xfId="23" applyFont="1" applyFill="1" applyAlignment="1">
      <alignment horizontal="justify" vertical="top"/>
      <protection/>
    </xf>
    <xf numFmtId="164" fontId="5" fillId="2" borderId="0" xfId="0" applyFont="1" applyFill="1" applyAlignment="1">
      <alignment/>
    </xf>
    <xf numFmtId="164" fontId="4" fillId="0" borderId="0" xfId="23" applyFont="1" applyFill="1">
      <alignment/>
      <protection/>
    </xf>
    <xf numFmtId="164" fontId="7" fillId="0" borderId="0" xfId="23" applyFont="1">
      <alignment/>
      <protection/>
    </xf>
    <xf numFmtId="164" fontId="8" fillId="0" borderId="0" xfId="23" applyFont="1">
      <alignment/>
      <protection/>
    </xf>
    <xf numFmtId="164" fontId="9" fillId="0" borderId="0" xfId="23" applyFont="1" applyAlignment="1">
      <alignment horizontal="justify" vertical="top"/>
      <protection/>
    </xf>
    <xf numFmtId="164" fontId="11" fillId="0" borderId="0" xfId="23" applyFont="1" applyFill="1">
      <alignment/>
      <protection/>
    </xf>
    <xf numFmtId="164" fontId="6" fillId="0" borderId="0" xfId="23" applyFont="1" applyAlignment="1">
      <alignment horizontal="justify" vertical="top"/>
      <protection/>
    </xf>
    <xf numFmtId="164" fontId="4" fillId="0" borderId="0" xfId="23" applyFont="1" applyAlignment="1">
      <alignment horizontal="left" vertical="top" wrapText="1"/>
      <protection/>
    </xf>
    <xf numFmtId="164" fontId="4" fillId="0" borderId="0" xfId="23" applyFont="1" applyAlignment="1">
      <alignment wrapText="1"/>
      <protection/>
    </xf>
    <xf numFmtId="164" fontId="4" fillId="0" borderId="0" xfId="0" applyFont="1" applyFill="1" applyAlignment="1">
      <alignment horizontal="left" vertical="top"/>
    </xf>
    <xf numFmtId="164" fontId="4" fillId="0" borderId="0" xfId="0" applyFont="1" applyFill="1" applyAlignment="1">
      <alignment horizontal="justify" vertical="top"/>
    </xf>
    <xf numFmtId="164" fontId="4" fillId="0" borderId="0" xfId="0" applyFont="1" applyFill="1" applyAlignment="1">
      <alignment horizontal="right"/>
    </xf>
    <xf numFmtId="164" fontId="4" fillId="0" borderId="0" xfId="0" applyFont="1" applyFill="1" applyAlignment="1">
      <alignment/>
    </xf>
    <xf numFmtId="164" fontId="6" fillId="0" borderId="0" xfId="0" applyFont="1" applyFill="1" applyAlignment="1">
      <alignment horizontal="justify" vertical="top"/>
    </xf>
    <xf numFmtId="164" fontId="4" fillId="0" borderId="0" xfId="0" applyFont="1" applyAlignment="1">
      <alignment horizontal="left" vertical="top"/>
    </xf>
    <xf numFmtId="164" fontId="4" fillId="0" borderId="0" xfId="0" applyFont="1" applyBorder="1" applyAlignment="1">
      <alignment horizontal="justify" vertical="top"/>
    </xf>
    <xf numFmtId="164" fontId="4" fillId="0" borderId="0" xfId="0" applyFont="1" applyAlignment="1">
      <alignment/>
    </xf>
    <xf numFmtId="164" fontId="4" fillId="0" borderId="0" xfId="0" applyFont="1" applyAlignment="1">
      <alignment horizontal="left" vertical="top" wrapText="1"/>
    </xf>
    <xf numFmtId="164" fontId="4" fillId="0" borderId="0" xfId="0" applyFont="1" applyBorder="1" applyAlignment="1">
      <alignment horizontal="justify" vertical="top" wrapText="1"/>
    </xf>
    <xf numFmtId="164" fontId="4" fillId="0" borderId="0" xfId="0" applyFont="1" applyAlignment="1">
      <alignment wrapText="1"/>
    </xf>
    <xf numFmtId="164" fontId="4" fillId="0" borderId="0" xfId="0" applyFont="1" applyFill="1" applyAlignment="1">
      <alignment horizontal="left" vertical="top" wrapText="1"/>
    </xf>
    <xf numFmtId="164" fontId="4" fillId="0" borderId="0" xfId="0" applyFont="1" applyFill="1" applyBorder="1" applyAlignment="1">
      <alignment horizontal="justify" vertical="top"/>
    </xf>
    <xf numFmtId="164" fontId="4" fillId="0" borderId="0" xfId="0" applyFont="1" applyFill="1" applyAlignment="1">
      <alignment wrapText="1"/>
    </xf>
    <xf numFmtId="164" fontId="12" fillId="0" borderId="0" xfId="0" applyFont="1" applyFill="1" applyAlignment="1">
      <alignment horizontal="left" vertical="top"/>
    </xf>
    <xf numFmtId="164" fontId="12" fillId="0" borderId="0" xfId="0" applyFont="1" applyFill="1" applyAlignment="1">
      <alignment horizontal="justify" vertical="top"/>
    </xf>
    <xf numFmtId="164" fontId="12" fillId="0" borderId="0" xfId="0" applyFont="1" applyFill="1" applyAlignment="1">
      <alignment horizontal="right"/>
    </xf>
    <xf numFmtId="164" fontId="12" fillId="0" borderId="0" xfId="0" applyFont="1" applyFill="1" applyAlignment="1">
      <alignment/>
    </xf>
    <xf numFmtId="165" fontId="12" fillId="0" borderId="0" xfId="0" applyNumberFormat="1" applyFont="1" applyFill="1" applyAlignment="1">
      <alignment/>
    </xf>
    <xf numFmtId="164" fontId="13" fillId="3" borderId="0" xfId="0" applyFont="1" applyFill="1" applyAlignment="1">
      <alignment horizontal="center" vertical="center" wrapText="1"/>
    </xf>
    <xf numFmtId="165" fontId="13" fillId="3" borderId="0" xfId="0" applyNumberFormat="1" applyFont="1" applyFill="1" applyAlignment="1">
      <alignment horizontal="center" vertical="center" wrapText="1"/>
    </xf>
    <xf numFmtId="164" fontId="12" fillId="3" borderId="0" xfId="0" applyFont="1" applyFill="1" applyAlignment="1">
      <alignment wrapText="1"/>
    </xf>
    <xf numFmtId="164" fontId="14" fillId="0" borderId="0" xfId="0" applyFont="1" applyFill="1" applyAlignment="1">
      <alignment horizontal="left" vertical="top"/>
    </xf>
    <xf numFmtId="164" fontId="14" fillId="0" borderId="0" xfId="0" applyFont="1" applyFill="1" applyBorder="1" applyAlignment="1">
      <alignment horizontal="justify" vertical="top"/>
    </xf>
    <xf numFmtId="164" fontId="14" fillId="0" borderId="0" xfId="0" applyFont="1" applyFill="1" applyAlignment="1">
      <alignment horizontal="justify" vertical="top"/>
    </xf>
    <xf numFmtId="164" fontId="15" fillId="0" borderId="0" xfId="0" applyFont="1" applyFill="1" applyAlignment="1">
      <alignment/>
    </xf>
    <xf numFmtId="164" fontId="12" fillId="0" borderId="0" xfId="0" applyFont="1" applyFill="1" applyAlignment="1">
      <alignment horizontal="justify" vertical="top" wrapText="1"/>
    </xf>
    <xf numFmtId="164" fontId="12" fillId="0" borderId="1" xfId="0" applyFont="1" applyFill="1" applyBorder="1" applyAlignment="1">
      <alignment horizontal="justify" vertical="top"/>
    </xf>
    <xf numFmtId="164" fontId="12" fillId="0" borderId="1" xfId="0" applyFont="1" applyFill="1" applyBorder="1" applyAlignment="1">
      <alignment horizontal="right"/>
    </xf>
    <xf numFmtId="164" fontId="12" fillId="0" borderId="1" xfId="0" applyFont="1" applyFill="1" applyBorder="1" applyAlignment="1">
      <alignment/>
    </xf>
    <xf numFmtId="165" fontId="12" fillId="0" borderId="0" xfId="0" applyNumberFormat="1" applyFont="1" applyAlignment="1">
      <alignment/>
    </xf>
    <xf numFmtId="165" fontId="12" fillId="0" borderId="1" xfId="0" applyNumberFormat="1" applyFont="1" applyFill="1" applyBorder="1" applyAlignment="1">
      <alignment/>
    </xf>
    <xf numFmtId="164" fontId="12" fillId="0" borderId="0" xfId="0" applyFont="1" applyFill="1" applyBorder="1" applyAlignment="1">
      <alignment horizontal="justify" vertical="top"/>
    </xf>
    <xf numFmtId="164" fontId="12" fillId="0" borderId="0" xfId="0" applyFont="1" applyFill="1" applyBorder="1" applyAlignment="1">
      <alignment horizontal="right"/>
    </xf>
    <xf numFmtId="164" fontId="12" fillId="0" borderId="0" xfId="0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164" fontId="14" fillId="0" borderId="2" xfId="0" applyFont="1" applyFill="1" applyBorder="1" applyAlignment="1">
      <alignment horizontal="left" vertical="top"/>
    </xf>
    <xf numFmtId="164" fontId="14" fillId="0" borderId="2" xfId="0" applyFont="1" applyFill="1" applyBorder="1" applyAlignment="1">
      <alignment horizontal="justify" vertical="top"/>
    </xf>
    <xf numFmtId="164" fontId="12" fillId="0" borderId="2" xfId="0" applyFont="1" applyFill="1" applyBorder="1" applyAlignment="1">
      <alignment horizontal="right"/>
    </xf>
    <xf numFmtId="164" fontId="12" fillId="0" borderId="2" xfId="0" applyFont="1" applyFill="1" applyBorder="1" applyAlignment="1">
      <alignment/>
    </xf>
    <xf numFmtId="165" fontId="12" fillId="0" borderId="2" xfId="0" applyNumberFormat="1" applyFont="1" applyFill="1" applyBorder="1" applyAlignment="1">
      <alignment/>
    </xf>
    <xf numFmtId="165" fontId="14" fillId="0" borderId="2" xfId="0" applyNumberFormat="1" applyFont="1" applyFill="1" applyBorder="1" applyAlignment="1">
      <alignment/>
    </xf>
    <xf numFmtId="164" fontId="4" fillId="0" borderId="0" xfId="23" applyFont="1" applyAlignment="1">
      <alignment horizontal="right"/>
      <protection/>
    </xf>
    <xf numFmtId="165" fontId="4" fillId="0" borderId="0" xfId="23" applyNumberFormat="1" applyFont="1">
      <alignment/>
      <protection/>
    </xf>
    <xf numFmtId="164" fontId="4" fillId="3" borderId="0" xfId="23" applyFont="1" applyFill="1" applyAlignment="1">
      <alignment wrapText="1"/>
      <protection/>
    </xf>
    <xf numFmtId="164" fontId="6" fillId="0" borderId="0" xfId="23" applyFont="1" applyFill="1" applyAlignment="1">
      <alignment horizontal="left" vertical="top"/>
      <protection/>
    </xf>
    <xf numFmtId="164" fontId="6" fillId="0" borderId="0" xfId="23" applyFont="1" applyFill="1" applyBorder="1" applyAlignment="1">
      <alignment horizontal="justify" vertical="top"/>
      <protection/>
    </xf>
    <xf numFmtId="164" fontId="4" fillId="0" borderId="0" xfId="23" applyFont="1" applyFill="1" applyAlignment="1">
      <alignment horizontal="left" vertical="top"/>
      <protection/>
    </xf>
    <xf numFmtId="164" fontId="4" fillId="0" borderId="0" xfId="23" applyFont="1" applyFill="1" applyAlignment="1">
      <alignment horizontal="right"/>
      <protection/>
    </xf>
    <xf numFmtId="165" fontId="4" fillId="0" borderId="0" xfId="23" applyNumberFormat="1" applyFont="1" applyFill="1">
      <alignment/>
      <protection/>
    </xf>
    <xf numFmtId="165" fontId="4" fillId="0" borderId="0" xfId="0" applyNumberFormat="1" applyFont="1" applyFill="1" applyAlignment="1">
      <alignment/>
    </xf>
    <xf numFmtId="164" fontId="4" fillId="0" borderId="0" xfId="0" applyFont="1" applyFill="1" applyAlignment="1">
      <alignment horizontal="justify" vertical="top" wrapText="1"/>
    </xf>
    <xf numFmtId="164" fontId="4" fillId="0" borderId="3" xfId="0" applyFont="1" applyFill="1" applyBorder="1" applyAlignment="1">
      <alignment horizontal="justify" vertical="top"/>
    </xf>
    <xf numFmtId="164" fontId="4" fillId="0" borderId="3" xfId="0" applyFont="1" applyFill="1" applyBorder="1" applyAlignment="1">
      <alignment horizontal="right"/>
    </xf>
    <xf numFmtId="164" fontId="4" fillId="0" borderId="3" xfId="0" applyFont="1" applyFill="1" applyBorder="1" applyAlignment="1">
      <alignment/>
    </xf>
    <xf numFmtId="165" fontId="4" fillId="0" borderId="3" xfId="0" applyNumberFormat="1" applyFont="1" applyFill="1" applyBorder="1" applyAlignment="1">
      <alignment/>
    </xf>
    <xf numFmtId="164" fontId="4" fillId="0" borderId="3" xfId="23" applyFont="1" applyFill="1" applyBorder="1" applyAlignment="1">
      <alignment horizontal="justify" vertical="top"/>
      <protection/>
    </xf>
    <xf numFmtId="164" fontId="4" fillId="0" borderId="3" xfId="23" applyFont="1" applyFill="1" applyBorder="1" applyAlignment="1">
      <alignment horizontal="right"/>
      <protection/>
    </xf>
    <xf numFmtId="164" fontId="4" fillId="0" borderId="3" xfId="23" applyFont="1" applyFill="1" applyBorder="1">
      <alignment/>
      <protection/>
    </xf>
    <xf numFmtId="165" fontId="4" fillId="0" borderId="3" xfId="23" applyNumberFormat="1" applyFont="1" applyFill="1" applyBorder="1">
      <alignment/>
      <protection/>
    </xf>
    <xf numFmtId="164" fontId="6" fillId="0" borderId="2" xfId="23" applyFont="1" applyFill="1" applyBorder="1" applyAlignment="1">
      <alignment horizontal="left" vertical="top"/>
      <protection/>
    </xf>
    <xf numFmtId="164" fontId="6" fillId="0" borderId="2" xfId="23" applyFont="1" applyFill="1" applyBorder="1" applyAlignment="1">
      <alignment horizontal="justify" vertical="top"/>
      <protection/>
    </xf>
    <xf numFmtId="164" fontId="4" fillId="0" borderId="2" xfId="23" applyFont="1" applyFill="1" applyBorder="1" applyAlignment="1">
      <alignment horizontal="right"/>
      <protection/>
    </xf>
    <xf numFmtId="164" fontId="4" fillId="0" borderId="2" xfId="23" applyFont="1" applyFill="1" applyBorder="1">
      <alignment/>
      <protection/>
    </xf>
    <xf numFmtId="165" fontId="4" fillId="0" borderId="2" xfId="23" applyNumberFormat="1" applyFont="1" applyFill="1" applyBorder="1">
      <alignment/>
      <protection/>
    </xf>
    <xf numFmtId="165" fontId="6" fillId="0" borderId="2" xfId="23" applyNumberFormat="1" applyFont="1" applyFill="1" applyBorder="1">
      <alignment/>
      <protection/>
    </xf>
    <xf numFmtId="164" fontId="6" fillId="0" borderId="0" xfId="23" applyFont="1" applyAlignment="1">
      <alignment horizontal="left" vertical="top"/>
      <protection/>
    </xf>
    <xf numFmtId="166" fontId="12" fillId="0" borderId="0" xfId="0" applyNumberFormat="1" applyFont="1" applyFill="1" applyAlignment="1">
      <alignment vertical="top" wrapText="1"/>
    </xf>
    <xf numFmtId="166" fontId="14" fillId="0" borderId="0" xfId="0" applyNumberFormat="1" applyFont="1" applyFill="1" applyAlignment="1">
      <alignment horizontal="justify" vertical="top" wrapText="1"/>
    </xf>
    <xf numFmtId="166" fontId="12" fillId="0" borderId="0" xfId="0" applyNumberFormat="1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164" fontId="12" fillId="0" borderId="0" xfId="0" applyFont="1" applyFill="1" applyAlignment="1">
      <alignment vertical="top" wrapText="1"/>
    </xf>
    <xf numFmtId="166" fontId="12" fillId="0" borderId="0" xfId="0" applyNumberFormat="1" applyFont="1" applyFill="1" applyAlignment="1">
      <alignment horizontal="justify" vertical="top" wrapText="1"/>
    </xf>
    <xf numFmtId="166" fontId="12" fillId="0" borderId="1" xfId="0" applyNumberFormat="1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 horizontal="right"/>
    </xf>
    <xf numFmtId="164" fontId="4" fillId="3" borderId="0" xfId="0" applyFont="1" applyFill="1" applyAlignment="1">
      <alignment wrapText="1"/>
    </xf>
    <xf numFmtId="164" fontId="6" fillId="0" borderId="0" xfId="0" applyFont="1" applyFill="1" applyAlignment="1">
      <alignment horizontal="left" vertical="top"/>
    </xf>
    <xf numFmtId="164" fontId="6" fillId="0" borderId="0" xfId="0" applyFont="1" applyFill="1" applyBorder="1" applyAlignment="1">
      <alignment horizontal="justify" vertical="top"/>
    </xf>
    <xf numFmtId="164" fontId="4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4" fontId="6" fillId="0" borderId="1" xfId="0" applyFont="1" applyFill="1" applyBorder="1" applyAlignment="1">
      <alignment horizontal="justify" vertical="top"/>
    </xf>
    <xf numFmtId="164" fontId="6" fillId="0" borderId="1" xfId="0" applyFont="1" applyFill="1" applyBorder="1" applyAlignment="1">
      <alignment horizontal="right"/>
    </xf>
    <xf numFmtId="164" fontId="6" fillId="0" borderId="1" xfId="0" applyFon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2" xfId="0" applyFont="1" applyFill="1" applyBorder="1" applyAlignment="1">
      <alignment horizontal="left" vertical="top"/>
    </xf>
    <xf numFmtId="164" fontId="6" fillId="0" borderId="2" xfId="0" applyFont="1" applyFill="1" applyBorder="1" applyAlignment="1">
      <alignment horizontal="justify" vertical="top"/>
    </xf>
    <xf numFmtId="164" fontId="4" fillId="0" borderId="2" xfId="0" applyFont="1" applyFill="1" applyBorder="1" applyAlignment="1">
      <alignment horizontal="right"/>
    </xf>
    <xf numFmtId="164" fontId="4" fillId="0" borderId="2" xfId="0" applyFont="1" applyFill="1" applyBorder="1" applyAlignment="1">
      <alignment/>
    </xf>
    <xf numFmtId="165" fontId="4" fillId="0" borderId="2" xfId="0" applyNumberFormat="1" applyFont="1" applyFill="1" applyBorder="1" applyAlignment="1">
      <alignment/>
    </xf>
    <xf numFmtId="165" fontId="6" fillId="0" borderId="2" xfId="0" applyNumberFormat="1" applyFont="1" applyFill="1" applyBorder="1" applyAlignment="1">
      <alignment/>
    </xf>
    <xf numFmtId="164" fontId="4" fillId="4" borderId="0" xfId="0" applyFont="1" applyFill="1" applyAlignment="1">
      <alignment/>
    </xf>
    <xf numFmtId="164" fontId="7" fillId="0" borderId="0" xfId="0" applyFont="1" applyAlignment="1">
      <alignment/>
    </xf>
    <xf numFmtId="164" fontId="4" fillId="0" borderId="1" xfId="0" applyFont="1" applyFill="1" applyBorder="1" applyAlignment="1">
      <alignment horizontal="justify" vertical="top"/>
    </xf>
    <xf numFmtId="164" fontId="4" fillId="0" borderId="1" xfId="0" applyFont="1" applyFill="1" applyBorder="1" applyAlignment="1">
      <alignment horizontal="right"/>
    </xf>
    <xf numFmtId="164" fontId="4" fillId="0" borderId="1" xfId="0" applyFont="1" applyFill="1" applyBorder="1" applyAlignment="1">
      <alignment/>
    </xf>
    <xf numFmtId="165" fontId="4" fillId="0" borderId="1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4" fontId="4" fillId="0" borderId="0" xfId="0" applyFont="1" applyAlignment="1">
      <alignment horizontal="justify" vertical="top"/>
    </xf>
    <xf numFmtId="164" fontId="4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164" fontId="6" fillId="0" borderId="0" xfId="0" applyFont="1" applyAlignment="1">
      <alignment horizontal="left" vertical="top"/>
    </xf>
    <xf numFmtId="164" fontId="17" fillId="0" borderId="0" xfId="0" applyFont="1" applyAlignment="1">
      <alignment horizontal="justify" vertical="top"/>
    </xf>
    <xf numFmtId="164" fontId="6" fillId="0" borderId="0" xfId="0" applyFont="1" applyAlignment="1">
      <alignment horizontal="right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6" fillId="0" borderId="0" xfId="0" applyFont="1" applyFill="1" applyAlignment="1">
      <alignment horizontal="right"/>
    </xf>
    <xf numFmtId="164" fontId="4" fillId="0" borderId="0" xfId="23" applyFont="1" applyAlignment="1">
      <alignment horizontal="justify" vertical="top" wrapText="1"/>
      <protection/>
    </xf>
    <xf numFmtId="164" fontId="4" fillId="0" borderId="0" xfId="23" applyFont="1" applyFill="1" applyAlignment="1">
      <alignment horizontal="justify" vertical="top" wrapText="1"/>
      <protection/>
    </xf>
    <xf numFmtId="164" fontId="4" fillId="0" borderId="1" xfId="23" applyFont="1" applyFill="1" applyBorder="1" applyAlignment="1">
      <alignment horizontal="justify" vertical="top"/>
      <protection/>
    </xf>
    <xf numFmtId="164" fontId="4" fillId="0" borderId="1" xfId="23" applyFont="1" applyFill="1" applyBorder="1" applyAlignment="1">
      <alignment horizontal="right"/>
      <protection/>
    </xf>
    <xf numFmtId="164" fontId="4" fillId="0" borderId="1" xfId="23" applyFont="1" applyFill="1" applyBorder="1">
      <alignment/>
      <protection/>
    </xf>
    <xf numFmtId="165" fontId="4" fillId="0" borderId="1" xfId="23" applyNumberFormat="1" applyFont="1" applyFill="1" applyBorder="1">
      <alignment/>
      <protection/>
    </xf>
    <xf numFmtId="164" fontId="18" fillId="0" borderId="0" xfId="23" applyFont="1" applyAlignment="1">
      <alignment horizontal="center" vertical="center" wrapText="1"/>
      <protection/>
    </xf>
    <xf numFmtId="165" fontId="18" fillId="0" borderId="0" xfId="23" applyNumberFormat="1" applyFont="1" applyAlignment="1">
      <alignment horizontal="center" vertical="center" wrapText="1"/>
      <protection/>
    </xf>
    <xf numFmtId="164" fontId="6" fillId="0" borderId="2" xfId="23" applyFont="1" applyBorder="1" applyAlignment="1">
      <alignment horizontal="left" vertical="top"/>
      <protection/>
    </xf>
    <xf numFmtId="164" fontId="6" fillId="0" borderId="2" xfId="23" applyFont="1" applyBorder="1" applyAlignment="1">
      <alignment horizontal="justify" vertical="top"/>
      <protection/>
    </xf>
    <xf numFmtId="164" fontId="4" fillId="0" borderId="2" xfId="23" applyFont="1" applyBorder="1" applyAlignment="1">
      <alignment horizontal="right"/>
      <protection/>
    </xf>
    <xf numFmtId="164" fontId="4" fillId="0" borderId="2" xfId="23" applyFont="1" applyBorder="1">
      <alignment/>
      <protection/>
    </xf>
    <xf numFmtId="165" fontId="4" fillId="0" borderId="2" xfId="23" applyNumberFormat="1" applyFont="1" applyBorder="1">
      <alignment/>
      <protection/>
    </xf>
    <xf numFmtId="165" fontId="6" fillId="0" borderId="2" xfId="23" applyNumberFormat="1" applyFont="1" applyBorder="1">
      <alignment/>
      <protection/>
    </xf>
    <xf numFmtId="164" fontId="6" fillId="0" borderId="0" xfId="0" applyFont="1" applyAlignment="1">
      <alignment horizontal="justify" vertical="top"/>
    </xf>
    <xf numFmtId="164" fontId="6" fillId="0" borderId="0" xfId="0" applyFont="1" applyBorder="1" applyAlignment="1">
      <alignment horizontal="justify" vertical="top"/>
    </xf>
    <xf numFmtId="164" fontId="4" fillId="0" borderId="1" xfId="0" applyFont="1" applyBorder="1" applyAlignment="1">
      <alignment horizontal="justify" vertical="top"/>
    </xf>
    <xf numFmtId="164" fontId="4" fillId="0" borderId="1" xfId="0" applyFont="1" applyBorder="1" applyAlignment="1">
      <alignment horizontal="right"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4" fillId="0" borderId="0" xfId="0" applyFont="1" applyAlignment="1">
      <alignment horizontal="justify" vertical="top" wrapText="1"/>
    </xf>
    <xf numFmtId="164" fontId="6" fillId="0" borderId="2" xfId="0" applyFont="1" applyBorder="1" applyAlignment="1">
      <alignment horizontal="left" vertical="top"/>
    </xf>
    <xf numFmtId="164" fontId="6" fillId="0" borderId="2" xfId="0" applyFont="1" applyBorder="1" applyAlignment="1">
      <alignment horizontal="justify" vertical="top"/>
    </xf>
    <xf numFmtId="164" fontId="4" fillId="0" borderId="2" xfId="0" applyFont="1" applyBorder="1" applyAlignment="1">
      <alignment horizontal="right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166" fontId="4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horizontal="justify" vertical="top"/>
    </xf>
    <xf numFmtId="166" fontId="4" fillId="0" borderId="0" xfId="0" applyNumberFormat="1" applyFont="1" applyAlignment="1">
      <alignment horizontal="right" wrapText="1"/>
    </xf>
    <xf numFmtId="164" fontId="4" fillId="0" borderId="0" xfId="0" applyFont="1" applyAlignment="1">
      <alignment horizontal="right" wrapText="1"/>
    </xf>
    <xf numFmtId="165" fontId="4" fillId="0" borderId="0" xfId="0" applyNumberFormat="1" applyFont="1" applyAlignment="1">
      <alignment vertical="top" wrapText="1"/>
    </xf>
    <xf numFmtId="164" fontId="4" fillId="0" borderId="0" xfId="0" applyFont="1" applyAlignment="1">
      <alignment vertical="top" wrapText="1"/>
    </xf>
    <xf numFmtId="166" fontId="4" fillId="0" borderId="0" xfId="0" applyNumberFormat="1" applyFont="1" applyAlignment="1">
      <alignment horizontal="justify" vertical="top" wrapText="1"/>
    </xf>
    <xf numFmtId="166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 vertical="center"/>
    </xf>
    <xf numFmtId="164" fontId="4" fillId="0" borderId="0" xfId="0" applyFont="1" applyAlignment="1">
      <alignment horizontal="right" vertical="center"/>
    </xf>
    <xf numFmtId="166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left" vertical="top"/>
    </xf>
    <xf numFmtId="165" fontId="4" fillId="0" borderId="0" xfId="0" applyNumberFormat="1" applyFont="1" applyAlignment="1">
      <alignment horizontal="right" vertical="center"/>
    </xf>
    <xf numFmtId="164" fontId="6" fillId="0" borderId="0" xfId="0" applyFont="1" applyAlignment="1">
      <alignment horizontal="center"/>
    </xf>
    <xf numFmtId="166" fontId="4" fillId="0" borderId="0" xfId="22" applyNumberFormat="1" applyFont="1" applyAlignment="1">
      <alignment horizontal="justify" vertical="top" wrapText="1"/>
      <protection/>
    </xf>
    <xf numFmtId="165" fontId="4" fillId="0" borderId="0" xfId="0" applyNumberFormat="1" applyFont="1" applyBorder="1" applyAlignment="1">
      <alignment/>
    </xf>
    <xf numFmtId="164" fontId="4" fillId="0" borderId="0" xfId="0" applyFont="1" applyBorder="1" applyAlignment="1">
      <alignment horizontal="right"/>
    </xf>
    <xf numFmtId="164" fontId="4" fillId="0" borderId="0" xfId="0" applyFont="1" applyBorder="1" applyAlignment="1">
      <alignment/>
    </xf>
    <xf numFmtId="164" fontId="6" fillId="0" borderId="2" xfId="0" applyFont="1" applyBorder="1" applyAlignment="1">
      <alignment/>
    </xf>
    <xf numFmtId="166" fontId="4" fillId="0" borderId="0" xfId="0" applyNumberFormat="1" applyFont="1" applyFill="1" applyAlignment="1">
      <alignment vertical="top" wrapText="1"/>
    </xf>
    <xf numFmtId="166" fontId="4" fillId="0" borderId="0" xfId="0" applyNumberFormat="1" applyFont="1" applyFill="1" applyAlignment="1">
      <alignment horizontal="justify" vertical="top" wrapText="1"/>
    </xf>
    <xf numFmtId="166" fontId="4" fillId="0" borderId="0" xfId="0" applyNumberFormat="1" applyFont="1" applyFill="1" applyAlignment="1">
      <alignment horizontal="right" vertical="center"/>
    </xf>
    <xf numFmtId="164" fontId="4" fillId="0" borderId="0" xfId="0" applyFont="1" applyFill="1" applyAlignment="1">
      <alignment horizontal="right" vertical="center"/>
    </xf>
    <xf numFmtId="165" fontId="4" fillId="0" borderId="0" xfId="0" applyNumberFormat="1" applyFont="1" applyFill="1" applyAlignment="1">
      <alignment vertical="top" wrapText="1"/>
    </xf>
    <xf numFmtId="165" fontId="4" fillId="0" borderId="0" xfId="0" applyNumberFormat="1" applyFont="1" applyFill="1" applyAlignment="1">
      <alignment horizontal="right"/>
    </xf>
    <xf numFmtId="164" fontId="12" fillId="0" borderId="0" xfId="0" applyFont="1" applyAlignment="1">
      <alignment horizontal="left" vertical="top"/>
    </xf>
    <xf numFmtId="164" fontId="12" fillId="0" borderId="0" xfId="0" applyFont="1" applyAlignment="1">
      <alignment horizontal="justify" vertical="top"/>
    </xf>
    <xf numFmtId="164" fontId="12" fillId="0" borderId="0" xfId="0" applyFont="1" applyAlignment="1">
      <alignment horizontal="right"/>
    </xf>
    <xf numFmtId="164" fontId="12" fillId="0" borderId="0" xfId="0" applyFont="1" applyAlignment="1">
      <alignment/>
    </xf>
    <xf numFmtId="164" fontId="14" fillId="0" borderId="0" xfId="0" applyFont="1" applyAlignment="1">
      <alignment horizontal="left" vertical="top"/>
    </xf>
    <xf numFmtId="164" fontId="14" fillId="0" borderId="0" xfId="0" applyFont="1" applyAlignment="1">
      <alignment horizontal="justify" vertical="top"/>
    </xf>
    <xf numFmtId="164" fontId="14" fillId="0" borderId="2" xfId="0" applyFont="1" applyBorder="1" applyAlignment="1">
      <alignment horizontal="left" vertical="top"/>
    </xf>
    <xf numFmtId="164" fontId="14" fillId="0" borderId="2" xfId="0" applyFont="1" applyBorder="1" applyAlignment="1">
      <alignment horizontal="justify" vertical="top"/>
    </xf>
    <xf numFmtId="164" fontId="12" fillId="0" borderId="2" xfId="0" applyFont="1" applyBorder="1" applyAlignment="1">
      <alignment horizontal="right"/>
    </xf>
    <xf numFmtId="164" fontId="12" fillId="0" borderId="2" xfId="0" applyFont="1" applyBorder="1" applyAlignment="1">
      <alignment/>
    </xf>
    <xf numFmtId="165" fontId="12" fillId="0" borderId="2" xfId="0" applyNumberFormat="1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4" xfId="20"/>
    <cellStyle name="Normal 2" xfId="21"/>
    <cellStyle name="Normal 3" xfId="22"/>
    <cellStyle name="Normal 4" xfId="23"/>
    <cellStyle name="Normal 9" xfId="24"/>
    <cellStyle name="Obično_ERSTE-Delnice-TROSKOVNI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T43"/>
  <sheetViews>
    <sheetView view="pageBreakPreview" zoomScale="75" zoomScaleSheetLayoutView="75" workbookViewId="0" topLeftCell="A1">
      <selection activeCell="C20" sqref="C20"/>
    </sheetView>
  </sheetViews>
  <sheetFormatPr defaultColWidth="9.140625" defaultRowHeight="12.75"/>
  <cols>
    <col min="1" max="1" width="6.28125" style="1" customWidth="1"/>
    <col min="2" max="2" width="21.00390625" style="1" customWidth="1"/>
    <col min="3" max="3" width="55.8515625" style="2" customWidth="1"/>
    <col min="4" max="10" width="9.28125" style="3" customWidth="1"/>
    <col min="11" max="16384" width="9.140625" style="3" customWidth="1"/>
  </cols>
  <sheetData>
    <row r="3" ht="15.75">
      <c r="C3" s="2" t="s">
        <v>0</v>
      </c>
    </row>
    <row r="4" spans="6:20" ht="15.75"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5:20" ht="15.75">
      <c r="E5" s="4"/>
      <c r="F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5:20" ht="15.75">
      <c r="E6" s="4"/>
      <c r="F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5:20" ht="15.75">
      <c r="E7" s="4"/>
      <c r="F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5:20" ht="15.75">
      <c r="E8" s="4"/>
      <c r="F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2:20" ht="15.75">
      <c r="B9" s="1" t="s">
        <v>1</v>
      </c>
      <c r="C9" s="6"/>
      <c r="E9" s="4"/>
      <c r="F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3:20" ht="15.75">
      <c r="C10" s="6"/>
      <c r="F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2:20" ht="15.75">
      <c r="B11" s="1" t="s">
        <v>2</v>
      </c>
      <c r="C11" s="7" t="s">
        <v>3</v>
      </c>
      <c r="F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3:20" ht="15.75">
      <c r="C12" s="6"/>
      <c r="E12" s="4"/>
      <c r="F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2:20" ht="15.75">
      <c r="B13" s="1" t="s">
        <v>4</v>
      </c>
      <c r="C13" s="6" t="s">
        <v>5</v>
      </c>
      <c r="E13" s="4"/>
      <c r="F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3:20" ht="15.75">
      <c r="C14" s="6" t="s">
        <v>6</v>
      </c>
      <c r="E14" s="4"/>
      <c r="F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3:20" ht="15.75">
      <c r="C15" s="6"/>
      <c r="E15" s="4"/>
      <c r="F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3:20" ht="15.75">
      <c r="C16" s="6"/>
      <c r="E16" s="4"/>
      <c r="F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3:5" ht="15.75">
      <c r="C17" s="6"/>
      <c r="E17" s="4"/>
    </row>
    <row r="18" spans="2:5" ht="15.75">
      <c r="B18" s="1" t="s">
        <v>7</v>
      </c>
      <c r="C18" s="6" t="s">
        <v>8</v>
      </c>
      <c r="E18" s="8"/>
    </row>
    <row r="19" spans="3:5" ht="15.75">
      <c r="C19" s="9" t="s">
        <v>9</v>
      </c>
      <c r="E19" s="8"/>
    </row>
    <row r="20" ht="15.75">
      <c r="C20" s="9"/>
    </row>
    <row r="21" spans="3:5" ht="15.75">
      <c r="C21" s="6"/>
      <c r="E21" s="10"/>
    </row>
    <row r="22" spans="2:5" ht="15.75">
      <c r="B22" s="1" t="s">
        <v>10</v>
      </c>
      <c r="C22" s="6" t="s">
        <v>11</v>
      </c>
      <c r="E22" s="10"/>
    </row>
    <row r="23" spans="3:5" ht="15.75">
      <c r="C23" s="9" t="s">
        <v>12</v>
      </c>
      <c r="E23" s="11"/>
    </row>
    <row r="24" spans="3:5" ht="15.75">
      <c r="C24" s="6"/>
      <c r="E24" s="10"/>
    </row>
    <row r="25" spans="2:3" ht="15.75">
      <c r="B25" s="1" t="s">
        <v>13</v>
      </c>
      <c r="C25" s="2" t="s">
        <v>14</v>
      </c>
    </row>
    <row r="27" spans="2:3" ht="15.75">
      <c r="B27" s="1" t="s">
        <v>15</v>
      </c>
      <c r="C27" s="12" t="s">
        <v>16</v>
      </c>
    </row>
    <row r="33" ht="15.75">
      <c r="E33" s="13"/>
    </row>
    <row r="34" ht="15.75">
      <c r="E34" s="13"/>
    </row>
    <row r="40" ht="15.75">
      <c r="C40" s="14"/>
    </row>
    <row r="42" spans="1:3" s="16" customFormat="1" ht="15.75">
      <c r="A42" s="15"/>
      <c r="B42" s="15"/>
      <c r="C42" s="2"/>
    </row>
    <row r="43" spans="1:3" s="16" customFormat="1" ht="15.75">
      <c r="A43" s="15"/>
      <c r="B43" s="15"/>
      <c r="C43" s="2"/>
    </row>
  </sheetData>
  <sheetProtection selectLockedCells="1" selectUnlockedCells="1"/>
  <printOptions/>
  <pageMargins left="0.7083333333333334" right="0.31527777777777777" top="0.9451388888888889" bottom="0.7486111111111111" header="0.5118055555555555" footer="0.31527777777777777"/>
  <pageSetup horizontalDpi="300" verticalDpi="300" orientation="portrait" paperSize="9" scale="97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view="pageBreakPreview" zoomScale="75" zoomScaleSheetLayoutView="75" workbookViewId="0" topLeftCell="A1">
      <selection activeCell="E4" sqref="E4"/>
    </sheetView>
  </sheetViews>
  <sheetFormatPr defaultColWidth="9.140625" defaultRowHeight="12.75"/>
  <cols>
    <col min="1" max="1" width="11.57421875" style="1" customWidth="1"/>
    <col min="2" max="2" width="50.7109375" style="2" customWidth="1"/>
    <col min="3" max="3" width="11.57421875" style="59" customWidth="1"/>
    <col min="4" max="4" width="11.57421875" style="3" customWidth="1"/>
    <col min="5" max="6" width="11.57421875" style="60" customWidth="1"/>
    <col min="7" max="13" width="9.28125" style="3" customWidth="1"/>
    <col min="14" max="16384" width="9.140625" style="3" customWidth="1"/>
  </cols>
  <sheetData>
    <row r="1" spans="1:6" s="61" customFormat="1" ht="41.25">
      <c r="A1" s="36" t="s">
        <v>30</v>
      </c>
      <c r="B1" s="36" t="s">
        <v>31</v>
      </c>
      <c r="C1" s="36" t="s">
        <v>32</v>
      </c>
      <c r="D1" s="36" t="s">
        <v>33</v>
      </c>
      <c r="E1" s="37" t="s">
        <v>34</v>
      </c>
      <c r="F1" s="37" t="s">
        <v>35</v>
      </c>
    </row>
    <row r="2" spans="1:6" s="16" customFormat="1" ht="15.75" hidden="1">
      <c r="A2" s="131"/>
      <c r="B2" s="131"/>
      <c r="C2" s="131"/>
      <c r="D2" s="131"/>
      <c r="E2" s="132"/>
      <c r="F2" s="132"/>
    </row>
    <row r="3" spans="1:2" ht="15.75">
      <c r="A3" s="83" t="s">
        <v>240</v>
      </c>
      <c r="B3" s="14" t="s">
        <v>241</v>
      </c>
    </row>
    <row r="4" spans="1:6" s="24" customFormat="1" ht="27">
      <c r="A4" s="22" t="s">
        <v>242</v>
      </c>
      <c r="B4" s="116" t="s">
        <v>243</v>
      </c>
      <c r="C4" s="117" t="s">
        <v>244</v>
      </c>
      <c r="D4" s="24">
        <v>1</v>
      </c>
      <c r="E4" s="118"/>
      <c r="F4" s="60">
        <f aca="true" t="shared" si="0" ref="F4:F7">D4*E4</f>
        <v>0</v>
      </c>
    </row>
    <row r="5" spans="1:6" s="24" customFormat="1" ht="27">
      <c r="A5" s="22" t="s">
        <v>245</v>
      </c>
      <c r="B5" s="116" t="s">
        <v>246</v>
      </c>
      <c r="C5" s="117" t="s">
        <v>244</v>
      </c>
      <c r="D5" s="24">
        <v>1</v>
      </c>
      <c r="E5" s="118"/>
      <c r="F5" s="60">
        <f t="shared" si="0"/>
        <v>0</v>
      </c>
    </row>
    <row r="6" spans="1:6" ht="72.75">
      <c r="A6" s="1" t="s">
        <v>247</v>
      </c>
      <c r="B6" s="2" t="s">
        <v>248</v>
      </c>
      <c r="C6" s="59" t="s">
        <v>43</v>
      </c>
      <c r="D6" s="3">
        <v>1</v>
      </c>
      <c r="F6" s="60">
        <f t="shared" si="0"/>
        <v>0</v>
      </c>
    </row>
    <row r="7" spans="1:6" ht="27">
      <c r="A7" s="1" t="s">
        <v>249</v>
      </c>
      <c r="B7" s="2" t="s">
        <v>250</v>
      </c>
      <c r="C7" s="59" t="s">
        <v>43</v>
      </c>
      <c r="D7" s="3">
        <v>1</v>
      </c>
      <c r="F7" s="60">
        <f t="shared" si="0"/>
        <v>0</v>
      </c>
    </row>
    <row r="10" ht="15.75" hidden="1"/>
    <row r="11" spans="1:6" ht="15.75">
      <c r="A11" s="133" t="s">
        <v>240</v>
      </c>
      <c r="B11" s="134" t="s">
        <v>251</v>
      </c>
      <c r="C11" s="135"/>
      <c r="D11" s="136"/>
      <c r="E11" s="137"/>
      <c r="F11" s="138">
        <f>SUM(F2:F10)</f>
        <v>0</v>
      </c>
    </row>
  </sheetData>
  <sheetProtection selectLockedCells="1" selectUnlockedCells="1"/>
  <printOptions/>
  <pageMargins left="0.7083333333333334" right="0.31527777777777777" top="0.9451388888888889" bottom="0.7486111111111111" header="0" footer="0.31527777777777777"/>
  <pageSetup firstPageNumber="22" useFirstPageNumber="1" fitToHeight="0" fitToWidth="1" horizontalDpi="300" verticalDpi="300" orientation="portrait" paperSize="9"/>
  <headerFooter alignWithMargins="0">
    <oddHeader>&amp;L&amp;9Građevina: II i III etapa i faza
etapne i fazne rekonstrukcije 
složene građevine Dalmati&amp;C&amp;9Investitor:Dalmati d.o.o., OIB 24931977864
Postolarska 6, 22320 Drniš
       &amp;R&amp;9PITEX d.o.o.,Zagreb
B.P.1354/23       
str. &amp;P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1"/>
  <sheetViews>
    <sheetView view="pageBreakPreview" zoomScale="75" zoomScaleSheetLayoutView="75" workbookViewId="0" topLeftCell="A1">
      <selection activeCell="E7" sqref="E7"/>
    </sheetView>
  </sheetViews>
  <sheetFormatPr defaultColWidth="9.140625" defaultRowHeight="12.75"/>
  <cols>
    <col min="1" max="1" width="11.57421875" style="22" customWidth="1"/>
    <col min="2" max="2" width="50.7109375" style="116" customWidth="1"/>
    <col min="3" max="3" width="11.57421875" style="117" customWidth="1"/>
    <col min="4" max="4" width="11.57421875" style="24" customWidth="1"/>
    <col min="5" max="6" width="11.57421875" style="118" customWidth="1"/>
    <col min="7" max="13" width="9.28125" style="24" customWidth="1"/>
    <col min="14" max="16384" width="9.140625" style="24" customWidth="1"/>
  </cols>
  <sheetData>
    <row r="1" spans="1:6" s="92" customFormat="1" ht="41.25">
      <c r="A1" s="36" t="s">
        <v>30</v>
      </c>
      <c r="B1" s="36" t="s">
        <v>31</v>
      </c>
      <c r="C1" s="36" t="s">
        <v>32</v>
      </c>
      <c r="D1" s="36" t="s">
        <v>33</v>
      </c>
      <c r="E1" s="37" t="s">
        <v>34</v>
      </c>
      <c r="F1" s="37" t="s">
        <v>35</v>
      </c>
    </row>
    <row r="3" ht="15.75">
      <c r="B3" s="139" t="s">
        <v>252</v>
      </c>
    </row>
    <row r="5" spans="1:6" ht="15.75">
      <c r="A5" s="119" t="s">
        <v>36</v>
      </c>
      <c r="B5" s="140" t="s">
        <v>37</v>
      </c>
      <c r="C5" s="140"/>
      <c r="D5" s="140"/>
      <c r="E5" s="140"/>
      <c r="F5" s="140"/>
    </row>
    <row r="6" spans="1:3" ht="15.75">
      <c r="A6" s="119"/>
      <c r="B6" s="139"/>
      <c r="C6" s="24"/>
    </row>
    <row r="7" spans="2:3" ht="49.5">
      <c r="B7" s="116" t="s">
        <v>253</v>
      </c>
      <c r="C7" s="24"/>
    </row>
    <row r="8" spans="2:3" ht="38.25">
      <c r="B8" s="116" t="s">
        <v>254</v>
      </c>
      <c r="C8" s="24"/>
    </row>
    <row r="9" spans="2:3" ht="72.75">
      <c r="B9" s="116" t="s">
        <v>39</v>
      </c>
      <c r="C9" s="24"/>
    </row>
    <row r="10" spans="2:3" ht="61.5">
      <c r="B10" s="116" t="s">
        <v>40</v>
      </c>
      <c r="C10" s="24"/>
    </row>
    <row r="11" spans="2:3" ht="49.5">
      <c r="B11" s="116" t="s">
        <v>255</v>
      </c>
      <c r="C11" s="24"/>
    </row>
    <row r="12" ht="27">
      <c r="B12" s="116" t="s">
        <v>256</v>
      </c>
    </row>
    <row r="14" spans="1:2" ht="40.5">
      <c r="A14" s="22" t="s">
        <v>41</v>
      </c>
      <c r="B14" s="116" t="s">
        <v>257</v>
      </c>
    </row>
    <row r="16" ht="15.75">
      <c r="B16" s="116" t="s">
        <v>73</v>
      </c>
    </row>
    <row r="17" spans="2:4" ht="49.5">
      <c r="B17" s="116" t="s">
        <v>258</v>
      </c>
      <c r="C17" s="117" t="s">
        <v>43</v>
      </c>
      <c r="D17" s="24">
        <v>1</v>
      </c>
    </row>
    <row r="18" spans="2:4" ht="15.75">
      <c r="B18" s="116" t="s">
        <v>259</v>
      </c>
      <c r="C18" s="117" t="s">
        <v>43</v>
      </c>
      <c r="D18" s="24">
        <v>1</v>
      </c>
    </row>
    <row r="19" spans="2:4" ht="27">
      <c r="B19" s="116" t="s">
        <v>260</v>
      </c>
      <c r="C19" s="117" t="s">
        <v>43</v>
      </c>
      <c r="D19" s="24">
        <v>1</v>
      </c>
    </row>
    <row r="20" ht="53.25">
      <c r="B20" s="116" t="s">
        <v>261</v>
      </c>
    </row>
    <row r="21" spans="2:6" ht="15.75">
      <c r="B21" s="141" t="s">
        <v>56</v>
      </c>
      <c r="C21" s="142" t="s">
        <v>43</v>
      </c>
      <c r="D21" s="143">
        <v>1</v>
      </c>
      <c r="E21" s="144"/>
      <c r="F21" s="144">
        <f>D21*E21</f>
        <v>0</v>
      </c>
    </row>
    <row r="23" spans="1:2" ht="40.5">
      <c r="A23" s="22" t="s">
        <v>57</v>
      </c>
      <c r="B23" s="116" t="s">
        <v>262</v>
      </c>
    </row>
    <row r="24" ht="15.75">
      <c r="B24" s="116" t="s">
        <v>263</v>
      </c>
    </row>
    <row r="25" ht="15" customHeight="1">
      <c r="B25" s="116" t="s">
        <v>264</v>
      </c>
    </row>
    <row r="26" ht="15.75">
      <c r="B26" s="116" t="s">
        <v>265</v>
      </c>
    </row>
    <row r="27" spans="2:4" ht="15.75">
      <c r="B27" s="116" t="s">
        <v>72</v>
      </c>
      <c r="C27" s="117" t="s">
        <v>43</v>
      </c>
      <c r="D27" s="24">
        <v>1</v>
      </c>
    </row>
    <row r="29" ht="15.75">
      <c r="B29" s="116" t="s">
        <v>73</v>
      </c>
    </row>
    <row r="30" spans="2:4" ht="38.25">
      <c r="B30" s="116" t="s">
        <v>266</v>
      </c>
      <c r="C30" s="117" t="s">
        <v>43</v>
      </c>
      <c r="D30" s="24">
        <v>1</v>
      </c>
    </row>
    <row r="31" spans="2:4" ht="15.75">
      <c r="B31" s="145" t="s">
        <v>267</v>
      </c>
      <c r="C31" s="117" t="s">
        <v>43</v>
      </c>
      <c r="D31" s="24">
        <v>1</v>
      </c>
    </row>
    <row r="32" spans="2:4" ht="15.75">
      <c r="B32" s="116" t="s">
        <v>268</v>
      </c>
      <c r="C32" s="117" t="s">
        <v>43</v>
      </c>
      <c r="D32" s="24">
        <v>1</v>
      </c>
    </row>
    <row r="33" spans="2:4" ht="15.75">
      <c r="B33" s="116" t="s">
        <v>269</v>
      </c>
      <c r="C33" s="117" t="s">
        <v>43</v>
      </c>
      <c r="D33" s="24">
        <v>5</v>
      </c>
    </row>
    <row r="34" spans="2:4" ht="15.75">
      <c r="B34" s="116" t="s">
        <v>270</v>
      </c>
      <c r="C34" s="117" t="s">
        <v>43</v>
      </c>
      <c r="D34" s="24">
        <v>6</v>
      </c>
    </row>
    <row r="35" spans="2:4" ht="15.75">
      <c r="B35" s="116" t="s">
        <v>271</v>
      </c>
      <c r="C35" s="117" t="s">
        <v>43</v>
      </c>
      <c r="D35" s="24">
        <v>1</v>
      </c>
    </row>
    <row r="36" spans="2:4" ht="15.75">
      <c r="B36" s="116" t="s">
        <v>272</v>
      </c>
      <c r="C36" s="117" t="s">
        <v>43</v>
      </c>
      <c r="D36" s="24">
        <v>1</v>
      </c>
    </row>
    <row r="37" spans="2:4" ht="15.75">
      <c r="B37" s="116" t="s">
        <v>273</v>
      </c>
      <c r="C37" s="117" t="s">
        <v>43</v>
      </c>
      <c r="D37" s="24">
        <v>1</v>
      </c>
    </row>
    <row r="38" spans="2:4" ht="27">
      <c r="B38" s="116" t="s">
        <v>260</v>
      </c>
      <c r="C38" s="117" t="s">
        <v>43</v>
      </c>
      <c r="D38" s="24">
        <v>1</v>
      </c>
    </row>
    <row r="39" ht="45" customHeight="1">
      <c r="B39" s="116" t="s">
        <v>274</v>
      </c>
    </row>
    <row r="40" spans="2:6" ht="15.75">
      <c r="B40" s="141" t="s">
        <v>56</v>
      </c>
      <c r="C40" s="142" t="s">
        <v>43</v>
      </c>
      <c r="D40" s="143">
        <v>1</v>
      </c>
      <c r="E40" s="144"/>
      <c r="F40" s="144">
        <f>D40*E40</f>
        <v>0</v>
      </c>
    </row>
    <row r="42" spans="1:2" ht="40.5">
      <c r="A42" s="22" t="s">
        <v>275</v>
      </c>
      <c r="B42" s="116" t="s">
        <v>276</v>
      </c>
    </row>
    <row r="44" ht="15.75">
      <c r="B44" s="116" t="s">
        <v>73</v>
      </c>
    </row>
    <row r="45" spans="2:4" ht="38.25">
      <c r="B45" s="116" t="s">
        <v>266</v>
      </c>
      <c r="C45" s="117" t="s">
        <v>43</v>
      </c>
      <c r="D45" s="24">
        <v>1</v>
      </c>
    </row>
    <row r="46" spans="2:4" ht="15.75">
      <c r="B46" s="116" t="s">
        <v>277</v>
      </c>
      <c r="C46" s="117" t="s">
        <v>43</v>
      </c>
      <c r="D46" s="24">
        <v>1</v>
      </c>
    </row>
    <row r="47" spans="2:4" ht="15.75">
      <c r="B47" s="116" t="s">
        <v>269</v>
      </c>
      <c r="C47" s="117" t="s">
        <v>43</v>
      </c>
      <c r="D47" s="24">
        <v>1</v>
      </c>
    </row>
    <row r="48" spans="2:4" ht="15.75">
      <c r="B48" s="116" t="s">
        <v>278</v>
      </c>
      <c r="C48" s="117" t="s">
        <v>43</v>
      </c>
      <c r="D48" s="24">
        <v>1</v>
      </c>
    </row>
    <row r="49" spans="2:4" ht="15.75">
      <c r="B49" s="116" t="s">
        <v>279</v>
      </c>
      <c r="C49" s="117" t="s">
        <v>43</v>
      </c>
      <c r="D49" s="24">
        <v>2</v>
      </c>
    </row>
    <row r="50" spans="2:4" ht="27">
      <c r="B50" s="116" t="s">
        <v>260</v>
      </c>
      <c r="C50" s="117" t="s">
        <v>43</v>
      </c>
      <c r="D50" s="24">
        <v>1</v>
      </c>
    </row>
    <row r="51" ht="38.25">
      <c r="B51" s="116" t="s">
        <v>280</v>
      </c>
    </row>
    <row r="52" spans="2:6" ht="15.75">
      <c r="B52" s="141" t="s">
        <v>56</v>
      </c>
      <c r="C52" s="142" t="s">
        <v>43</v>
      </c>
      <c r="D52" s="143">
        <v>1</v>
      </c>
      <c r="E52" s="144"/>
      <c r="F52" s="144">
        <f>D52*E52</f>
        <v>0</v>
      </c>
    </row>
    <row r="54" spans="1:2" ht="40.5">
      <c r="A54" s="22" t="s">
        <v>281</v>
      </c>
      <c r="B54" s="116" t="s">
        <v>282</v>
      </c>
    </row>
    <row r="55" ht="15.75">
      <c r="B55" s="116" t="s">
        <v>283</v>
      </c>
    </row>
    <row r="56" ht="15" customHeight="1">
      <c r="B56" s="116" t="s">
        <v>284</v>
      </c>
    </row>
    <row r="57" ht="15.75">
      <c r="B57" s="116" t="s">
        <v>265</v>
      </c>
    </row>
    <row r="58" spans="2:4" ht="15.75">
      <c r="B58" s="116" t="s">
        <v>72</v>
      </c>
      <c r="C58" s="117" t="s">
        <v>43</v>
      </c>
      <c r="D58" s="24">
        <v>1</v>
      </c>
    </row>
    <row r="60" ht="15.75">
      <c r="B60" s="116" t="s">
        <v>73</v>
      </c>
    </row>
    <row r="61" spans="2:4" ht="38.25">
      <c r="B61" s="116" t="s">
        <v>266</v>
      </c>
      <c r="C61" s="117" t="s">
        <v>43</v>
      </c>
      <c r="D61" s="24">
        <v>1</v>
      </c>
    </row>
    <row r="62" spans="2:4" ht="15.75">
      <c r="B62" s="145" t="s">
        <v>285</v>
      </c>
      <c r="C62" s="117" t="s">
        <v>43</v>
      </c>
      <c r="D62" s="24">
        <v>1</v>
      </c>
    </row>
    <row r="63" spans="2:4" ht="15.75">
      <c r="B63" s="116" t="s">
        <v>277</v>
      </c>
      <c r="C63" s="117" t="s">
        <v>43</v>
      </c>
      <c r="D63" s="24">
        <v>1</v>
      </c>
    </row>
    <row r="64" spans="2:4" ht="15.75">
      <c r="B64" s="116" t="s">
        <v>269</v>
      </c>
      <c r="C64" s="117" t="s">
        <v>43</v>
      </c>
      <c r="D64" s="24">
        <v>1</v>
      </c>
    </row>
    <row r="65" spans="2:4" ht="15.75">
      <c r="B65" s="116" t="s">
        <v>270</v>
      </c>
      <c r="C65" s="117" t="s">
        <v>43</v>
      </c>
      <c r="D65" s="24">
        <v>4</v>
      </c>
    </row>
    <row r="66" spans="2:4" ht="15.75">
      <c r="B66" s="116" t="s">
        <v>271</v>
      </c>
      <c r="C66" s="117" t="s">
        <v>43</v>
      </c>
      <c r="D66" s="24">
        <v>1</v>
      </c>
    </row>
    <row r="67" spans="2:4" ht="27">
      <c r="B67" s="116" t="s">
        <v>260</v>
      </c>
      <c r="C67" s="117" t="s">
        <v>43</v>
      </c>
      <c r="D67" s="24">
        <v>1</v>
      </c>
    </row>
    <row r="68" ht="45" customHeight="1">
      <c r="B68" s="116" t="s">
        <v>274</v>
      </c>
    </row>
    <row r="69" spans="2:6" ht="15.75">
      <c r="B69" s="141" t="s">
        <v>56</v>
      </c>
      <c r="C69" s="142" t="s">
        <v>43</v>
      </c>
      <c r="D69" s="143">
        <v>1</v>
      </c>
      <c r="E69" s="144"/>
      <c r="F69" s="144">
        <f>D69*E69</f>
        <v>0</v>
      </c>
    </row>
    <row r="71" spans="1:2" ht="40.5">
      <c r="A71" s="22" t="s">
        <v>286</v>
      </c>
      <c r="B71" s="116" t="s">
        <v>287</v>
      </c>
    </row>
    <row r="72" ht="15.75">
      <c r="B72" s="116" t="s">
        <v>288</v>
      </c>
    </row>
    <row r="73" ht="15" customHeight="1">
      <c r="B73" s="116" t="s">
        <v>289</v>
      </c>
    </row>
    <row r="74" ht="15.75">
      <c r="B74" s="116" t="s">
        <v>265</v>
      </c>
    </row>
    <row r="75" spans="2:4" ht="15.75">
      <c r="B75" s="116" t="s">
        <v>72</v>
      </c>
      <c r="C75" s="117" t="s">
        <v>43</v>
      </c>
      <c r="D75" s="24">
        <v>1</v>
      </c>
    </row>
    <row r="77" ht="15.75">
      <c r="B77" s="116" t="s">
        <v>73</v>
      </c>
    </row>
    <row r="78" spans="2:4" ht="15.75">
      <c r="B78" s="116" t="s">
        <v>290</v>
      </c>
      <c r="C78" s="117" t="s">
        <v>43</v>
      </c>
      <c r="D78" s="24">
        <v>1</v>
      </c>
    </row>
    <row r="79" spans="2:4" ht="15.75">
      <c r="B79" s="116" t="s">
        <v>291</v>
      </c>
      <c r="C79" s="117" t="s">
        <v>43</v>
      </c>
      <c r="D79" s="24">
        <v>1</v>
      </c>
    </row>
    <row r="80" spans="2:4" ht="15.75">
      <c r="B80" s="116" t="s">
        <v>269</v>
      </c>
      <c r="C80" s="117" t="s">
        <v>43</v>
      </c>
      <c r="D80" s="24">
        <v>1</v>
      </c>
    </row>
    <row r="81" spans="2:4" ht="15.75">
      <c r="B81" s="116" t="s">
        <v>270</v>
      </c>
      <c r="C81" s="117" t="s">
        <v>43</v>
      </c>
      <c r="D81" s="24">
        <v>1</v>
      </c>
    </row>
    <row r="82" spans="2:4" ht="15.75">
      <c r="B82" s="116" t="s">
        <v>272</v>
      </c>
      <c r="C82" s="117" t="s">
        <v>43</v>
      </c>
      <c r="D82" s="24">
        <v>1</v>
      </c>
    </row>
    <row r="83" spans="2:4" ht="15.75">
      <c r="B83" s="116" t="s">
        <v>273</v>
      </c>
      <c r="C83" s="117" t="s">
        <v>43</v>
      </c>
      <c r="D83" s="24">
        <v>1</v>
      </c>
    </row>
    <row r="84" spans="2:4" ht="27">
      <c r="B84" s="116" t="s">
        <v>260</v>
      </c>
      <c r="C84" s="117" t="s">
        <v>43</v>
      </c>
      <c r="D84" s="24">
        <v>1</v>
      </c>
    </row>
    <row r="85" ht="45" customHeight="1">
      <c r="B85" s="116" t="s">
        <v>274</v>
      </c>
    </row>
    <row r="86" spans="2:6" ht="15.75">
      <c r="B86" s="141" t="s">
        <v>56</v>
      </c>
      <c r="C86" s="142" t="s">
        <v>43</v>
      </c>
      <c r="D86" s="143">
        <v>1</v>
      </c>
      <c r="E86" s="144"/>
      <c r="F86" s="144">
        <f>D86*E86</f>
        <v>0</v>
      </c>
    </row>
    <row r="88" spans="1:2" ht="27">
      <c r="A88" s="22" t="s">
        <v>292</v>
      </c>
      <c r="B88" s="116" t="s">
        <v>293</v>
      </c>
    </row>
    <row r="89" spans="2:4" ht="15.75">
      <c r="B89" s="116" t="s">
        <v>294</v>
      </c>
      <c r="C89" s="117" t="s">
        <v>43</v>
      </c>
      <c r="D89" s="24">
        <v>1</v>
      </c>
    </row>
    <row r="91" ht="15.75">
      <c r="B91" s="116" t="s">
        <v>295</v>
      </c>
    </row>
    <row r="92" spans="2:4" ht="27">
      <c r="B92" s="116" t="s">
        <v>296</v>
      </c>
      <c r="C92" s="117" t="s">
        <v>43</v>
      </c>
      <c r="D92" s="24">
        <v>1</v>
      </c>
    </row>
    <row r="93" spans="2:4" ht="30" customHeight="1">
      <c r="B93" s="116" t="s">
        <v>297</v>
      </c>
      <c r="C93" s="117" t="s">
        <v>43</v>
      </c>
      <c r="D93" s="24">
        <v>1</v>
      </c>
    </row>
    <row r="94" spans="2:4" ht="30" customHeight="1">
      <c r="B94" s="116" t="s">
        <v>298</v>
      </c>
      <c r="C94" s="117" t="s">
        <v>43</v>
      </c>
      <c r="D94" s="24">
        <v>1</v>
      </c>
    </row>
    <row r="95" spans="2:4" ht="15.75">
      <c r="B95" s="116" t="s">
        <v>299</v>
      </c>
      <c r="C95" s="117" t="s">
        <v>43</v>
      </c>
      <c r="D95" s="24">
        <v>1</v>
      </c>
    </row>
    <row r="96" spans="2:4" ht="38.25">
      <c r="B96" s="116" t="s">
        <v>300</v>
      </c>
      <c r="C96" s="117" t="s">
        <v>43</v>
      </c>
      <c r="D96" s="24">
        <v>1</v>
      </c>
    </row>
    <row r="97" ht="45" customHeight="1">
      <c r="B97" s="116" t="s">
        <v>274</v>
      </c>
    </row>
    <row r="98" spans="2:6" ht="15.75">
      <c r="B98" s="141" t="s">
        <v>56</v>
      </c>
      <c r="C98" s="142" t="s">
        <v>43</v>
      </c>
      <c r="D98" s="143">
        <v>1</v>
      </c>
      <c r="E98" s="144"/>
      <c r="F98" s="144">
        <f>D98*E98</f>
        <v>0</v>
      </c>
    </row>
    <row r="100" ht="15.75">
      <c r="B100" s="139" t="s">
        <v>66</v>
      </c>
    </row>
    <row r="101" ht="61.5">
      <c r="B101" s="139" t="s">
        <v>301</v>
      </c>
    </row>
    <row r="104" spans="1:6" ht="15.75">
      <c r="A104" s="146" t="s">
        <v>36</v>
      </c>
      <c r="B104" s="147" t="s">
        <v>77</v>
      </c>
      <c r="C104" s="148"/>
      <c r="D104" s="149"/>
      <c r="E104" s="150"/>
      <c r="F104" s="151">
        <f>SUM(F4:F103)</f>
        <v>0</v>
      </c>
    </row>
    <row r="105" ht="15.75">
      <c r="B105" s="139"/>
    </row>
    <row r="106" ht="15.75">
      <c r="B106" s="139"/>
    </row>
    <row r="107" spans="1:6" ht="15.75">
      <c r="A107" s="119" t="s">
        <v>78</v>
      </c>
      <c r="B107" s="140" t="s">
        <v>79</v>
      </c>
      <c r="C107" s="140"/>
      <c r="D107" s="140"/>
      <c r="E107" s="140"/>
      <c r="F107" s="140"/>
    </row>
    <row r="108" ht="15.75">
      <c r="B108" s="139"/>
    </row>
    <row r="109" spans="1:2" ht="61.5">
      <c r="A109" s="22" t="s">
        <v>80</v>
      </c>
      <c r="B109" s="116" t="s">
        <v>302</v>
      </c>
    </row>
    <row r="110" ht="15.75">
      <c r="B110" s="145"/>
    </row>
    <row r="111" spans="1:2" ht="27">
      <c r="A111" s="22" t="s">
        <v>82</v>
      </c>
      <c r="B111" s="116" t="s">
        <v>303</v>
      </c>
    </row>
    <row r="112" ht="15.75">
      <c r="B112" s="116" t="s">
        <v>84</v>
      </c>
    </row>
    <row r="113" spans="2:4" ht="16.5">
      <c r="B113" s="116" t="s">
        <v>304</v>
      </c>
      <c r="C113" s="117" t="s">
        <v>87</v>
      </c>
      <c r="D113" s="24">
        <v>120</v>
      </c>
    </row>
    <row r="114" spans="2:4" ht="15.75">
      <c r="B114" s="145" t="s">
        <v>305</v>
      </c>
      <c r="C114" s="117" t="s">
        <v>87</v>
      </c>
      <c r="D114" s="24">
        <v>25</v>
      </c>
    </row>
    <row r="115" spans="2:6" ht="15.75">
      <c r="B115" s="141" t="s">
        <v>56</v>
      </c>
      <c r="C115" s="142" t="s">
        <v>43</v>
      </c>
      <c r="D115" s="143">
        <v>1</v>
      </c>
      <c r="E115" s="144"/>
      <c r="F115" s="144">
        <f>D115*E115</f>
        <v>0</v>
      </c>
    </row>
    <row r="116" ht="15.75">
      <c r="B116" s="145"/>
    </row>
    <row r="117" spans="1:2" ht="27">
      <c r="A117" s="22" t="s">
        <v>88</v>
      </c>
      <c r="B117" s="116" t="s">
        <v>306</v>
      </c>
    </row>
    <row r="118" ht="15.75">
      <c r="B118" s="116" t="s">
        <v>84</v>
      </c>
    </row>
    <row r="119" spans="2:4" ht="16.5">
      <c r="B119" s="116" t="s">
        <v>307</v>
      </c>
      <c r="C119" s="117" t="s">
        <v>87</v>
      </c>
      <c r="D119" s="24">
        <v>45</v>
      </c>
    </row>
    <row r="120" spans="2:4" ht="15.75">
      <c r="B120" s="145" t="s">
        <v>308</v>
      </c>
      <c r="C120" s="117" t="s">
        <v>87</v>
      </c>
      <c r="D120" s="24">
        <v>15</v>
      </c>
    </row>
    <row r="121" spans="2:6" ht="15.75">
      <c r="B121" s="141" t="s">
        <v>56</v>
      </c>
      <c r="C121" s="142" t="s">
        <v>43</v>
      </c>
      <c r="D121" s="143">
        <v>1</v>
      </c>
      <c r="E121" s="144"/>
      <c r="F121" s="144">
        <f>D121*E121</f>
        <v>0</v>
      </c>
    </row>
    <row r="122" ht="15.75">
      <c r="B122" s="145"/>
    </row>
    <row r="123" spans="1:2" ht="27">
      <c r="A123" s="22" t="s">
        <v>309</v>
      </c>
      <c r="B123" s="116" t="s">
        <v>310</v>
      </c>
    </row>
    <row r="124" ht="15.75">
      <c r="B124" s="116" t="s">
        <v>84</v>
      </c>
    </row>
    <row r="125" spans="2:4" ht="16.5">
      <c r="B125" s="116" t="s">
        <v>311</v>
      </c>
      <c r="C125" s="117" t="s">
        <v>87</v>
      </c>
      <c r="D125" s="24">
        <v>40</v>
      </c>
    </row>
    <row r="126" spans="2:4" ht="15.75">
      <c r="B126" s="145" t="s">
        <v>312</v>
      </c>
      <c r="C126" s="117" t="s">
        <v>87</v>
      </c>
      <c r="D126" s="24">
        <v>12</v>
      </c>
    </row>
    <row r="127" spans="2:6" ht="15.75">
      <c r="B127" s="141" t="s">
        <v>56</v>
      </c>
      <c r="C127" s="142" t="s">
        <v>43</v>
      </c>
      <c r="D127" s="143">
        <v>1</v>
      </c>
      <c r="E127" s="144"/>
      <c r="F127" s="144">
        <f>D127*E127</f>
        <v>0</v>
      </c>
    </row>
    <row r="130" spans="1:2" ht="27">
      <c r="A130" s="22" t="s">
        <v>313</v>
      </c>
      <c r="B130" s="116" t="s">
        <v>314</v>
      </c>
    </row>
    <row r="131" ht="15.75">
      <c r="B131" s="116" t="s">
        <v>84</v>
      </c>
    </row>
    <row r="132" spans="2:4" ht="16.5">
      <c r="B132" s="116" t="s">
        <v>315</v>
      </c>
      <c r="C132" s="117" t="s">
        <v>87</v>
      </c>
      <c r="D132" s="24">
        <v>100</v>
      </c>
    </row>
    <row r="133" spans="2:4" ht="15.75">
      <c r="B133" s="145" t="s">
        <v>308</v>
      </c>
      <c r="C133" s="117" t="s">
        <v>87</v>
      </c>
      <c r="D133" s="24">
        <v>20</v>
      </c>
    </row>
    <row r="134" spans="2:6" ht="15.75">
      <c r="B134" s="141" t="s">
        <v>56</v>
      </c>
      <c r="C134" s="142" t="s">
        <v>43</v>
      </c>
      <c r="D134" s="143">
        <v>1</v>
      </c>
      <c r="E134" s="144"/>
      <c r="F134" s="144">
        <f>D134*E134</f>
        <v>0</v>
      </c>
    </row>
    <row r="136" spans="1:2" ht="27">
      <c r="A136" s="22" t="s">
        <v>97</v>
      </c>
      <c r="B136" s="116" t="s">
        <v>316</v>
      </c>
    </row>
    <row r="137" spans="2:6" ht="15.75">
      <c r="B137" s="116" t="s">
        <v>91</v>
      </c>
      <c r="C137" s="117" t="s">
        <v>87</v>
      </c>
      <c r="D137" s="24">
        <v>50</v>
      </c>
      <c r="E137" s="144"/>
      <c r="F137" s="118">
        <f>D137*E137</f>
        <v>0</v>
      </c>
    </row>
    <row r="139" ht="15.75">
      <c r="B139" s="139" t="s">
        <v>94</v>
      </c>
    </row>
    <row r="140" ht="27">
      <c r="B140" s="139" t="s">
        <v>95</v>
      </c>
    </row>
    <row r="142" spans="1:2" ht="15.75">
      <c r="A142" s="22" t="s">
        <v>317</v>
      </c>
      <c r="B142" s="116" t="s">
        <v>98</v>
      </c>
    </row>
    <row r="144" spans="1:2" ht="27">
      <c r="A144" s="22" t="s">
        <v>318</v>
      </c>
      <c r="B144" s="116" t="s">
        <v>100</v>
      </c>
    </row>
    <row r="145" ht="15.75">
      <c r="B145" s="116" t="s">
        <v>101</v>
      </c>
    </row>
    <row r="146" spans="2:9" ht="16.5">
      <c r="B146" s="116" t="s">
        <v>319</v>
      </c>
      <c r="C146" s="117" t="s">
        <v>87</v>
      </c>
      <c r="D146" s="24">
        <v>40</v>
      </c>
      <c r="I146" s="110"/>
    </row>
    <row r="147" spans="2:9" ht="15.75">
      <c r="B147" s="116" t="s">
        <v>103</v>
      </c>
      <c r="I147" s="110"/>
    </row>
    <row r="148" spans="2:9" ht="15.75">
      <c r="B148" s="116" t="s">
        <v>320</v>
      </c>
      <c r="C148" s="117" t="s">
        <v>87</v>
      </c>
      <c r="D148" s="24">
        <v>20</v>
      </c>
      <c r="I148" s="110"/>
    </row>
    <row r="149" spans="2:4" ht="15.75">
      <c r="B149" s="116" t="s">
        <v>321</v>
      </c>
      <c r="C149" s="117" t="s">
        <v>87</v>
      </c>
      <c r="D149" s="24">
        <v>20</v>
      </c>
    </row>
    <row r="150" ht="15.75">
      <c r="B150" s="116" t="s">
        <v>107</v>
      </c>
    </row>
    <row r="151" spans="2:4" ht="15.75">
      <c r="B151" s="116" t="s">
        <v>322</v>
      </c>
      <c r="C151" s="117" t="s">
        <v>43</v>
      </c>
      <c r="D151" s="24">
        <v>1</v>
      </c>
    </row>
    <row r="152" spans="2:6" ht="15.75">
      <c r="B152" s="141" t="s">
        <v>56</v>
      </c>
      <c r="C152" s="142" t="s">
        <v>43</v>
      </c>
      <c r="D152" s="143">
        <v>1</v>
      </c>
      <c r="E152" s="144"/>
      <c r="F152" s="144">
        <f>D152*E152</f>
        <v>0</v>
      </c>
    </row>
    <row r="154" spans="1:6" ht="15.75">
      <c r="A154" s="22" t="s">
        <v>323</v>
      </c>
      <c r="B154" s="116" t="s">
        <v>110</v>
      </c>
      <c r="C154" s="117" t="s">
        <v>43</v>
      </c>
      <c r="D154" s="24">
        <v>5</v>
      </c>
      <c r="E154" s="144"/>
      <c r="F154" s="118">
        <f>D154*E154</f>
        <v>0</v>
      </c>
    </row>
    <row r="156" spans="1:6" ht="15.75">
      <c r="A156" s="146" t="s">
        <v>78</v>
      </c>
      <c r="B156" s="147" t="s">
        <v>112</v>
      </c>
      <c r="C156" s="152"/>
      <c r="D156" s="152"/>
      <c r="E156" s="153"/>
      <c r="F156" s="154">
        <f>SUM(F108:F155)</f>
        <v>0</v>
      </c>
    </row>
    <row r="157" spans="1:3" ht="15.75" customHeight="1">
      <c r="A157" s="119"/>
      <c r="B157" s="139"/>
      <c r="C157" s="24"/>
    </row>
    <row r="159" spans="1:6" ht="15.75">
      <c r="A159" s="119" t="s">
        <v>113</v>
      </c>
      <c r="B159" s="140" t="s">
        <v>324</v>
      </c>
      <c r="C159" s="140"/>
      <c r="D159" s="140"/>
      <c r="E159" s="140"/>
      <c r="F159" s="140"/>
    </row>
    <row r="161" spans="1:2" ht="74.25">
      <c r="A161" s="22" t="s">
        <v>115</v>
      </c>
      <c r="B161" s="116" t="s">
        <v>325</v>
      </c>
    </row>
    <row r="162" ht="61.5">
      <c r="B162" s="116" t="s">
        <v>326</v>
      </c>
    </row>
    <row r="163" spans="1:8" ht="15.75">
      <c r="A163" s="155"/>
      <c r="B163" s="156"/>
      <c r="C163" s="157"/>
      <c r="D163" s="158"/>
      <c r="E163" s="159"/>
      <c r="F163" s="159"/>
      <c r="G163" s="160"/>
      <c r="H163" s="160"/>
    </row>
    <row r="164" spans="1:8" ht="61.5">
      <c r="A164" s="155" t="s">
        <v>327</v>
      </c>
      <c r="B164" s="161" t="s">
        <v>328</v>
      </c>
      <c r="C164" s="162"/>
      <c r="D164" s="117"/>
      <c r="E164" s="163"/>
      <c r="F164" s="163"/>
      <c r="G164" s="160"/>
      <c r="H164" s="160"/>
    </row>
    <row r="165" spans="1:8" ht="15.75">
      <c r="A165" s="155"/>
      <c r="B165" s="161" t="s">
        <v>329</v>
      </c>
      <c r="C165" s="162" t="s">
        <v>43</v>
      </c>
      <c r="D165" s="117">
        <v>24</v>
      </c>
      <c r="E165" s="144"/>
      <c r="F165" s="118">
        <f aca="true" t="shared" si="0" ref="F165:F170">D165*E165</f>
        <v>0</v>
      </c>
      <c r="G165" s="160"/>
      <c r="H165" s="160"/>
    </row>
    <row r="166" spans="1:8" ht="15.75">
      <c r="A166" s="155"/>
      <c r="B166" s="161" t="s">
        <v>330</v>
      </c>
      <c r="C166" s="162" t="s">
        <v>43</v>
      </c>
      <c r="D166" s="117">
        <v>4</v>
      </c>
      <c r="E166" s="144"/>
      <c r="F166" s="118">
        <f t="shared" si="0"/>
        <v>0</v>
      </c>
      <c r="G166" s="160"/>
      <c r="H166" s="160"/>
    </row>
    <row r="167" spans="1:8" ht="15.75">
      <c r="A167" s="155"/>
      <c r="B167" s="161" t="s">
        <v>331</v>
      </c>
      <c r="C167" s="162" t="s">
        <v>43</v>
      </c>
      <c r="D167" s="117">
        <v>6</v>
      </c>
      <c r="E167" s="144"/>
      <c r="F167" s="118">
        <f t="shared" si="0"/>
        <v>0</v>
      </c>
      <c r="G167" s="160"/>
      <c r="H167" s="160"/>
    </row>
    <row r="168" spans="1:8" ht="15.75">
      <c r="A168" s="155"/>
      <c r="B168" s="161" t="s">
        <v>332</v>
      </c>
      <c r="C168" s="162" t="s">
        <v>43</v>
      </c>
      <c r="D168" s="117">
        <v>2</v>
      </c>
      <c r="E168" s="144"/>
      <c r="F168" s="118">
        <f t="shared" si="0"/>
        <v>0</v>
      </c>
      <c r="G168" s="160"/>
      <c r="H168" s="160"/>
    </row>
    <row r="169" spans="1:8" ht="15" customHeight="1">
      <c r="A169" s="155"/>
      <c r="B169" s="161" t="s">
        <v>333</v>
      </c>
      <c r="C169" s="162" t="s">
        <v>43</v>
      </c>
      <c r="D169" s="117">
        <v>12</v>
      </c>
      <c r="E169" s="144"/>
      <c r="F169" s="118">
        <f t="shared" si="0"/>
        <v>0</v>
      </c>
      <c r="G169" s="160"/>
      <c r="H169" s="160"/>
    </row>
    <row r="170" spans="1:8" ht="15" customHeight="1">
      <c r="A170" s="155"/>
      <c r="B170" s="161" t="s">
        <v>334</v>
      </c>
      <c r="C170" s="162" t="s">
        <v>43</v>
      </c>
      <c r="D170" s="117">
        <v>28</v>
      </c>
      <c r="E170" s="144"/>
      <c r="F170" s="118">
        <f t="shared" si="0"/>
        <v>0</v>
      </c>
      <c r="G170" s="160"/>
      <c r="H170" s="160"/>
    </row>
    <row r="171" spans="1:8" ht="15" customHeight="1">
      <c r="A171" s="155"/>
      <c r="B171" s="161"/>
      <c r="C171" s="162"/>
      <c r="D171" s="117"/>
      <c r="E171" s="163"/>
      <c r="F171" s="163"/>
      <c r="G171" s="160"/>
      <c r="H171" s="160"/>
    </row>
    <row r="172" spans="1:8" ht="49.5">
      <c r="A172" s="155" t="s">
        <v>335</v>
      </c>
      <c r="B172" s="161" t="s">
        <v>336</v>
      </c>
      <c r="C172" s="162"/>
      <c r="D172" s="117"/>
      <c r="E172" s="163"/>
      <c r="F172" s="163"/>
      <c r="G172" s="160"/>
      <c r="H172" s="160"/>
    </row>
    <row r="173" spans="1:6" ht="15" customHeight="1">
      <c r="A173" s="155"/>
      <c r="B173" s="161" t="s">
        <v>329</v>
      </c>
      <c r="C173" s="164" t="s">
        <v>43</v>
      </c>
      <c r="D173" s="165">
        <v>8</v>
      </c>
      <c r="E173" s="144"/>
      <c r="F173" s="118">
        <f aca="true" t="shared" si="1" ref="F173:F174">D173*E173</f>
        <v>0</v>
      </c>
    </row>
    <row r="174" spans="1:6" ht="15" customHeight="1">
      <c r="A174" s="155"/>
      <c r="B174" s="161" t="s">
        <v>337</v>
      </c>
      <c r="C174" s="164" t="s">
        <v>87</v>
      </c>
      <c r="D174" s="165">
        <v>16</v>
      </c>
      <c r="E174" s="144"/>
      <c r="F174" s="118">
        <f t="shared" si="1"/>
        <v>0</v>
      </c>
    </row>
    <row r="175" spans="1:6" ht="15" customHeight="1">
      <c r="A175" s="155"/>
      <c r="B175" s="161"/>
      <c r="C175" s="164"/>
      <c r="D175" s="165"/>
      <c r="E175" s="159"/>
      <c r="F175" s="163"/>
    </row>
    <row r="176" spans="1:8" ht="15.75">
      <c r="A176" s="155"/>
      <c r="B176" s="166"/>
      <c r="C176" s="162"/>
      <c r="D176" s="117"/>
      <c r="E176" s="163"/>
      <c r="F176" s="163"/>
      <c r="G176" s="160"/>
      <c r="H176" s="160"/>
    </row>
    <row r="177" spans="1:8" ht="38.25">
      <c r="A177" s="167" t="s">
        <v>338</v>
      </c>
      <c r="B177" s="161" t="s">
        <v>339</v>
      </c>
      <c r="C177" s="162"/>
      <c r="D177" s="117"/>
      <c r="E177" s="163"/>
      <c r="F177" s="163"/>
      <c r="G177" s="160"/>
      <c r="H177" s="160"/>
    </row>
    <row r="178" spans="1:6" ht="15" customHeight="1">
      <c r="A178" s="155"/>
      <c r="B178" s="161" t="s">
        <v>340</v>
      </c>
      <c r="C178" s="164" t="s">
        <v>43</v>
      </c>
      <c r="D178" s="165">
        <v>4</v>
      </c>
      <c r="E178" s="144"/>
      <c r="F178" s="118">
        <f aca="true" t="shared" si="2" ref="F178:F179">D178*E178</f>
        <v>0</v>
      </c>
    </row>
    <row r="179" spans="1:6" ht="15" customHeight="1">
      <c r="A179" s="155"/>
      <c r="B179" s="161" t="s">
        <v>341</v>
      </c>
      <c r="C179" s="164" t="s">
        <v>43</v>
      </c>
      <c r="D179" s="165">
        <v>4</v>
      </c>
      <c r="E179" s="144"/>
      <c r="F179" s="118">
        <f t="shared" si="2"/>
        <v>0</v>
      </c>
    </row>
    <row r="180" spans="1:6" ht="15" customHeight="1">
      <c r="A180" s="155"/>
      <c r="B180" s="161"/>
      <c r="C180" s="164"/>
      <c r="D180" s="165"/>
      <c r="E180" s="159"/>
      <c r="F180" s="163"/>
    </row>
    <row r="181" spans="1:8" ht="15" customHeight="1">
      <c r="A181" s="155"/>
      <c r="B181" s="161"/>
      <c r="C181" s="164"/>
      <c r="D181" s="165"/>
      <c r="E181" s="168"/>
      <c r="F181" s="168"/>
      <c r="G181" s="160"/>
      <c r="H181" s="160"/>
    </row>
    <row r="182" spans="1:6" ht="38.25">
      <c r="A182" s="167" t="s">
        <v>342</v>
      </c>
      <c r="B182" s="161" t="s">
        <v>343</v>
      </c>
      <c r="C182" s="162"/>
      <c r="D182" s="169"/>
      <c r="E182" s="159"/>
      <c r="F182" s="159"/>
    </row>
    <row r="183" spans="1:6" ht="15" customHeight="1">
      <c r="A183" s="155"/>
      <c r="B183" s="161" t="s">
        <v>329</v>
      </c>
      <c r="C183" s="164" t="s">
        <v>43</v>
      </c>
      <c r="D183" s="165">
        <v>3</v>
      </c>
      <c r="E183" s="144"/>
      <c r="F183" s="118">
        <f aca="true" t="shared" si="3" ref="F183:F184">D183*E183</f>
        <v>0</v>
      </c>
    </row>
    <row r="184" spans="1:8" ht="15" customHeight="1">
      <c r="A184" s="155"/>
      <c r="B184" s="161" t="s">
        <v>344</v>
      </c>
      <c r="C184" s="164" t="s">
        <v>43</v>
      </c>
      <c r="D184" s="165">
        <v>3</v>
      </c>
      <c r="E184" s="144"/>
      <c r="F184" s="118">
        <f t="shared" si="3"/>
        <v>0</v>
      </c>
      <c r="G184" s="160"/>
      <c r="H184" s="160"/>
    </row>
    <row r="186" spans="2:6" ht="15.75">
      <c r="B186" s="116" t="s">
        <v>121</v>
      </c>
      <c r="C186" s="117" t="s">
        <v>43</v>
      </c>
      <c r="D186" s="24">
        <v>5</v>
      </c>
      <c r="E186" s="144"/>
      <c r="F186" s="118">
        <f>D186*E186</f>
        <v>0</v>
      </c>
    </row>
    <row r="188" spans="1:8" ht="38.25">
      <c r="A188" s="167" t="s">
        <v>345</v>
      </c>
      <c r="B188" s="170" t="s">
        <v>346</v>
      </c>
      <c r="C188" s="162"/>
      <c r="D188" s="117"/>
      <c r="E188" s="163"/>
      <c r="F188" s="163"/>
      <c r="G188" s="160"/>
      <c r="H188" s="160"/>
    </row>
    <row r="189" spans="1:8" ht="15.75">
      <c r="A189" s="167"/>
      <c r="B189" s="170" t="s">
        <v>129</v>
      </c>
      <c r="C189" s="162"/>
      <c r="D189" s="117"/>
      <c r="E189" s="163"/>
      <c r="F189" s="163"/>
      <c r="G189" s="160"/>
      <c r="H189" s="160"/>
    </row>
    <row r="190" spans="1:8" ht="15.75">
      <c r="A190" s="167"/>
      <c r="B190" s="170" t="s">
        <v>130</v>
      </c>
      <c r="C190" s="162"/>
      <c r="D190" s="117"/>
      <c r="E190" s="163"/>
      <c r="F190" s="163"/>
      <c r="G190" s="160"/>
      <c r="H190" s="160"/>
    </row>
    <row r="191" spans="1:8" ht="15.75">
      <c r="A191" s="167"/>
      <c r="B191" s="161" t="s">
        <v>131</v>
      </c>
      <c r="C191" s="162"/>
      <c r="D191" s="117"/>
      <c r="E191" s="163"/>
      <c r="F191" s="163"/>
      <c r="G191" s="160"/>
      <c r="H191" s="160"/>
    </row>
    <row r="192" spans="1:8" ht="15.75">
      <c r="A192" s="167"/>
      <c r="B192" s="170" t="s">
        <v>142</v>
      </c>
      <c r="C192" s="162"/>
      <c r="D192" s="117"/>
      <c r="E192" s="163"/>
      <c r="F192" s="163"/>
      <c r="G192" s="160"/>
      <c r="H192" s="160"/>
    </row>
    <row r="193" spans="1:8" ht="15.75">
      <c r="A193" s="167"/>
      <c r="B193" s="170" t="s">
        <v>133</v>
      </c>
      <c r="C193" s="162"/>
      <c r="D193" s="117"/>
      <c r="E193" s="163"/>
      <c r="F193" s="163"/>
      <c r="G193" s="160"/>
      <c r="H193" s="160"/>
    </row>
    <row r="194" spans="1:8" ht="15.75">
      <c r="A194" s="167"/>
      <c r="B194" s="170" t="s">
        <v>144</v>
      </c>
      <c r="C194" s="162"/>
      <c r="D194" s="117"/>
      <c r="E194" s="163"/>
      <c r="F194" s="163"/>
      <c r="G194" s="160"/>
      <c r="H194" s="160"/>
    </row>
    <row r="195" spans="1:8" ht="15.75">
      <c r="A195" s="167"/>
      <c r="B195" s="170" t="s">
        <v>135</v>
      </c>
      <c r="C195" s="162"/>
      <c r="D195" s="117"/>
      <c r="E195" s="163"/>
      <c r="F195" s="163"/>
      <c r="G195" s="160"/>
      <c r="H195" s="160"/>
    </row>
    <row r="196" spans="1:8" ht="15.75">
      <c r="A196" s="167"/>
      <c r="B196" s="170" t="s">
        <v>347</v>
      </c>
      <c r="C196" s="162"/>
      <c r="D196" s="117"/>
      <c r="E196" s="163"/>
      <c r="F196" s="163"/>
      <c r="G196" s="160"/>
      <c r="H196" s="160"/>
    </row>
    <row r="197" spans="1:8" ht="15.75">
      <c r="A197" s="167"/>
      <c r="B197" s="161"/>
      <c r="C197" s="162"/>
      <c r="D197" s="117"/>
      <c r="E197" s="163"/>
      <c r="F197" s="163"/>
      <c r="G197" s="160"/>
      <c r="H197" s="160"/>
    </row>
    <row r="198" spans="2:6" ht="15.75">
      <c r="B198" s="141" t="s">
        <v>56</v>
      </c>
      <c r="C198" s="142" t="s">
        <v>43</v>
      </c>
      <c r="D198" s="143">
        <v>3</v>
      </c>
      <c r="E198" s="144"/>
      <c r="F198" s="144">
        <f>D198*E198</f>
        <v>0</v>
      </c>
    </row>
    <row r="199" spans="1:8" ht="15" customHeight="1">
      <c r="A199" s="155"/>
      <c r="B199" s="161"/>
      <c r="C199" s="162"/>
      <c r="D199" s="117"/>
      <c r="E199" s="163"/>
      <c r="F199" s="163"/>
      <c r="G199" s="160"/>
      <c r="H199" s="160"/>
    </row>
    <row r="200" spans="1:8" ht="38.25">
      <c r="A200" s="167" t="s">
        <v>348</v>
      </c>
      <c r="B200" s="170" t="s">
        <v>349</v>
      </c>
      <c r="C200" s="162"/>
      <c r="D200" s="117"/>
      <c r="E200" s="163"/>
      <c r="F200" s="163"/>
      <c r="G200" s="160"/>
      <c r="H200" s="160"/>
    </row>
    <row r="201" spans="1:8" ht="15.75">
      <c r="A201" s="167"/>
      <c r="B201" s="170" t="s">
        <v>129</v>
      </c>
      <c r="C201" s="162"/>
      <c r="D201" s="117"/>
      <c r="E201" s="163"/>
      <c r="F201" s="163"/>
      <c r="G201" s="160"/>
      <c r="H201" s="160"/>
    </row>
    <row r="202" spans="1:8" ht="15.75">
      <c r="A202" s="167"/>
      <c r="B202" s="170" t="s">
        <v>130</v>
      </c>
      <c r="C202" s="162"/>
      <c r="D202" s="117"/>
      <c r="E202" s="163"/>
      <c r="F202" s="163"/>
      <c r="G202" s="160"/>
      <c r="H202" s="160"/>
    </row>
    <row r="203" spans="1:8" ht="15.75">
      <c r="A203" s="167"/>
      <c r="B203" s="161" t="s">
        <v>131</v>
      </c>
      <c r="C203" s="162"/>
      <c r="D203" s="117"/>
      <c r="E203" s="163"/>
      <c r="F203" s="163"/>
      <c r="G203" s="160"/>
      <c r="H203" s="160"/>
    </row>
    <row r="204" spans="1:8" ht="15.75">
      <c r="A204" s="167"/>
      <c r="B204" s="170" t="s">
        <v>142</v>
      </c>
      <c r="C204" s="162"/>
      <c r="D204" s="117"/>
      <c r="E204" s="163"/>
      <c r="F204" s="163"/>
      <c r="G204" s="160"/>
      <c r="H204" s="160"/>
    </row>
    <row r="205" spans="1:8" ht="15.75">
      <c r="A205" s="167"/>
      <c r="B205" s="170" t="s">
        <v>133</v>
      </c>
      <c r="C205" s="162"/>
      <c r="D205" s="117"/>
      <c r="E205" s="163"/>
      <c r="F205" s="163"/>
      <c r="G205" s="160"/>
      <c r="H205" s="160"/>
    </row>
    <row r="206" spans="1:8" ht="15.75">
      <c r="A206" s="167"/>
      <c r="B206" s="170" t="s">
        <v>144</v>
      </c>
      <c r="C206" s="162"/>
      <c r="D206" s="117"/>
      <c r="E206" s="163"/>
      <c r="F206" s="163"/>
      <c r="G206" s="160"/>
      <c r="H206" s="160"/>
    </row>
    <row r="207" spans="1:8" ht="15.75">
      <c r="A207" s="167"/>
      <c r="B207" s="170" t="s">
        <v>350</v>
      </c>
      <c r="C207" s="162"/>
      <c r="D207" s="117"/>
      <c r="E207" s="163"/>
      <c r="F207" s="163"/>
      <c r="G207" s="160"/>
      <c r="H207" s="160"/>
    </row>
    <row r="208" spans="1:8" ht="15.75">
      <c r="A208" s="167"/>
      <c r="B208" s="170" t="s">
        <v>347</v>
      </c>
      <c r="C208" s="162"/>
      <c r="D208" s="117"/>
      <c r="E208" s="163"/>
      <c r="F208" s="163"/>
      <c r="G208" s="160"/>
      <c r="H208" s="160"/>
    </row>
    <row r="209" spans="1:8" ht="15.75">
      <c r="A209" s="167"/>
      <c r="B209" s="170"/>
      <c r="C209" s="162"/>
      <c r="D209" s="117"/>
      <c r="E209" s="163"/>
      <c r="F209" s="163"/>
      <c r="G209" s="160"/>
      <c r="H209" s="160"/>
    </row>
    <row r="210" spans="2:6" ht="15.75">
      <c r="B210" s="141" t="s">
        <v>56</v>
      </c>
      <c r="C210" s="142" t="s">
        <v>43</v>
      </c>
      <c r="D210" s="143">
        <v>2</v>
      </c>
      <c r="E210" s="144"/>
      <c r="F210" s="144">
        <f>D210*E210</f>
        <v>0</v>
      </c>
    </row>
    <row r="211" spans="1:3" ht="15.75">
      <c r="A211" s="166"/>
      <c r="B211" s="166"/>
      <c r="C211" s="166"/>
    </row>
    <row r="212" spans="1:8" ht="27">
      <c r="A212" s="167" t="s">
        <v>351</v>
      </c>
      <c r="B212" s="170" t="s">
        <v>352</v>
      </c>
      <c r="C212" s="162"/>
      <c r="D212" s="117"/>
      <c r="E212" s="163"/>
      <c r="F212" s="163"/>
      <c r="G212" s="160"/>
      <c r="H212" s="160"/>
    </row>
    <row r="213" spans="1:8" ht="15.75">
      <c r="A213" s="167"/>
      <c r="B213" s="170" t="s">
        <v>129</v>
      </c>
      <c r="C213" s="162"/>
      <c r="D213" s="117"/>
      <c r="E213" s="163"/>
      <c r="F213" s="163"/>
      <c r="G213" s="160"/>
      <c r="H213" s="160"/>
    </row>
    <row r="214" spans="1:8" ht="15.75">
      <c r="A214" s="167"/>
      <c r="B214" s="161" t="s">
        <v>131</v>
      </c>
      <c r="C214" s="162"/>
      <c r="D214" s="117"/>
      <c r="E214" s="163"/>
      <c r="F214" s="163"/>
      <c r="G214" s="160"/>
      <c r="H214" s="160"/>
    </row>
    <row r="215" spans="1:8" ht="15.75">
      <c r="A215" s="167"/>
      <c r="B215" s="170" t="s">
        <v>142</v>
      </c>
      <c r="C215" s="162"/>
      <c r="D215" s="117"/>
      <c r="E215" s="163"/>
      <c r="F215" s="163"/>
      <c r="G215" s="160"/>
      <c r="H215" s="160"/>
    </row>
    <row r="216" spans="1:8" ht="15.75">
      <c r="A216" s="167"/>
      <c r="B216" s="170" t="s">
        <v>149</v>
      </c>
      <c r="C216" s="162"/>
      <c r="D216" s="117"/>
      <c r="E216" s="163"/>
      <c r="F216" s="163"/>
      <c r="G216" s="160"/>
      <c r="H216" s="160"/>
    </row>
    <row r="217" spans="1:8" ht="15.75">
      <c r="A217" s="167"/>
      <c r="B217" s="170" t="s">
        <v>133</v>
      </c>
      <c r="C217" s="162"/>
      <c r="D217" s="117"/>
      <c r="E217" s="163"/>
      <c r="F217" s="163"/>
      <c r="G217" s="160"/>
      <c r="H217" s="160"/>
    </row>
    <row r="218" spans="1:8" ht="15.75">
      <c r="A218" s="167"/>
      <c r="B218" s="170" t="s">
        <v>150</v>
      </c>
      <c r="C218" s="162"/>
      <c r="D218" s="117"/>
      <c r="E218" s="163"/>
      <c r="F218" s="163"/>
      <c r="G218" s="160"/>
      <c r="H218" s="160"/>
    </row>
    <row r="219" spans="1:8" ht="15.75">
      <c r="A219" s="167"/>
      <c r="B219" s="170" t="s">
        <v>151</v>
      </c>
      <c r="C219" s="162"/>
      <c r="D219" s="117"/>
      <c r="E219" s="163"/>
      <c r="F219" s="163"/>
      <c r="G219" s="160"/>
      <c r="H219" s="160"/>
    </row>
    <row r="220" spans="1:8" ht="15.75">
      <c r="A220" s="167"/>
      <c r="B220" s="170" t="s">
        <v>146</v>
      </c>
      <c r="C220" s="162"/>
      <c r="D220" s="117"/>
      <c r="E220" s="163"/>
      <c r="F220" s="163"/>
      <c r="G220" s="160"/>
      <c r="H220" s="160"/>
    </row>
    <row r="221" spans="2:6" ht="15.75">
      <c r="B221" s="141" t="s">
        <v>56</v>
      </c>
      <c r="C221" s="142" t="s">
        <v>43</v>
      </c>
      <c r="D221" s="143">
        <v>3</v>
      </c>
      <c r="E221" s="144"/>
      <c r="F221" s="144">
        <f>D221*E221</f>
        <v>0</v>
      </c>
    </row>
    <row r="222" spans="1:3" ht="15.75">
      <c r="A222" s="166"/>
      <c r="B222" s="166"/>
      <c r="C222" s="166"/>
    </row>
    <row r="223" spans="1:8" ht="27">
      <c r="A223" s="167" t="s">
        <v>140</v>
      </c>
      <c r="B223" s="170" t="s">
        <v>141</v>
      </c>
      <c r="C223" s="162"/>
      <c r="D223" s="117"/>
      <c r="E223" s="163"/>
      <c r="F223" s="163"/>
      <c r="G223" s="160"/>
      <c r="H223" s="160"/>
    </row>
    <row r="224" spans="1:8" ht="15.75">
      <c r="A224" s="167"/>
      <c r="B224" s="170" t="s">
        <v>129</v>
      </c>
      <c r="C224" s="162"/>
      <c r="D224" s="117"/>
      <c r="E224" s="163"/>
      <c r="F224" s="163"/>
      <c r="G224" s="160"/>
      <c r="H224" s="160"/>
    </row>
    <row r="225" spans="1:8" ht="15.75">
      <c r="A225" s="167"/>
      <c r="B225" s="161" t="s">
        <v>131</v>
      </c>
      <c r="C225" s="162"/>
      <c r="D225" s="117"/>
      <c r="E225" s="163"/>
      <c r="F225" s="163"/>
      <c r="G225" s="160"/>
      <c r="H225" s="160"/>
    </row>
    <row r="226" spans="1:8" ht="15.75">
      <c r="A226" s="167"/>
      <c r="B226" s="170" t="s">
        <v>142</v>
      </c>
      <c r="C226" s="162"/>
      <c r="D226" s="117"/>
      <c r="E226" s="163"/>
      <c r="F226" s="163"/>
      <c r="G226" s="160"/>
      <c r="H226" s="160"/>
    </row>
    <row r="227" spans="1:8" ht="15.75">
      <c r="A227" s="167"/>
      <c r="B227" s="170" t="s">
        <v>143</v>
      </c>
      <c r="C227" s="162"/>
      <c r="D227" s="117"/>
      <c r="E227" s="163"/>
      <c r="F227" s="163"/>
      <c r="G227" s="160"/>
      <c r="H227" s="160"/>
    </row>
    <row r="228" spans="1:8" ht="15.75">
      <c r="A228" s="167"/>
      <c r="B228" s="170" t="s">
        <v>133</v>
      </c>
      <c r="C228" s="162"/>
      <c r="D228" s="117"/>
      <c r="E228" s="163"/>
      <c r="F228" s="163"/>
      <c r="G228" s="160"/>
      <c r="H228" s="160"/>
    </row>
    <row r="229" spans="1:8" ht="15.75">
      <c r="A229" s="167"/>
      <c r="B229" s="170" t="s">
        <v>144</v>
      </c>
      <c r="C229" s="162"/>
      <c r="D229" s="117"/>
      <c r="E229" s="163"/>
      <c r="F229" s="163"/>
      <c r="G229" s="160"/>
      <c r="H229" s="160"/>
    </row>
    <row r="230" spans="1:8" ht="15.75">
      <c r="A230" s="167"/>
      <c r="B230" s="170" t="s">
        <v>145</v>
      </c>
      <c r="C230" s="162"/>
      <c r="D230" s="117"/>
      <c r="E230" s="163"/>
      <c r="F230" s="163"/>
      <c r="G230" s="160"/>
      <c r="H230" s="160"/>
    </row>
    <row r="231" spans="1:8" ht="15.75">
      <c r="A231" s="167"/>
      <c r="B231" s="170" t="s">
        <v>146</v>
      </c>
      <c r="C231" s="162"/>
      <c r="D231" s="117"/>
      <c r="E231" s="163"/>
      <c r="F231" s="163"/>
      <c r="G231" s="160"/>
      <c r="H231" s="160"/>
    </row>
    <row r="232" spans="2:6" ht="15.75">
      <c r="B232" s="141" t="s">
        <v>56</v>
      </c>
      <c r="C232" s="142" t="s">
        <v>43</v>
      </c>
      <c r="D232" s="143">
        <v>2</v>
      </c>
      <c r="E232" s="144"/>
      <c r="F232" s="144">
        <f>D232*E232</f>
        <v>0</v>
      </c>
    </row>
    <row r="234" spans="1:2" ht="61.5">
      <c r="A234" s="22" t="s">
        <v>353</v>
      </c>
      <c r="B234" s="170" t="s">
        <v>354</v>
      </c>
    </row>
    <row r="235" spans="2:6" ht="15.75">
      <c r="B235" s="170" t="s">
        <v>355</v>
      </c>
      <c r="C235" s="117" t="s">
        <v>43</v>
      </c>
      <c r="D235" s="24">
        <v>7</v>
      </c>
      <c r="E235" s="171"/>
      <c r="F235" s="118">
        <f aca="true" t="shared" si="4" ref="F235:F236">D235*E235</f>
        <v>0</v>
      </c>
    </row>
    <row r="236" spans="1:8" ht="15" customHeight="1">
      <c r="A236" s="155"/>
      <c r="B236" s="170" t="s">
        <v>340</v>
      </c>
      <c r="C236" s="162" t="s">
        <v>43</v>
      </c>
      <c r="D236" s="117">
        <v>7</v>
      </c>
      <c r="E236" s="171"/>
      <c r="F236" s="118">
        <f t="shared" si="4"/>
        <v>0</v>
      </c>
      <c r="G236" s="160"/>
      <c r="H236" s="160"/>
    </row>
    <row r="238" spans="2:6" ht="15.75">
      <c r="B238" s="141" t="s">
        <v>122</v>
      </c>
      <c r="C238" s="142"/>
      <c r="D238" s="143"/>
      <c r="E238" s="144"/>
      <c r="F238" s="144">
        <f>SUM(F160:F237)</f>
        <v>0</v>
      </c>
    </row>
    <row r="240" spans="1:2" ht="27">
      <c r="A240" s="22" t="s">
        <v>124</v>
      </c>
      <c r="B240" s="116" t="s">
        <v>159</v>
      </c>
    </row>
    <row r="242" ht="38.25">
      <c r="B242" s="116" t="s">
        <v>356</v>
      </c>
    </row>
    <row r="244" spans="2:6" ht="15.75">
      <c r="B244" s="116" t="s">
        <v>357</v>
      </c>
      <c r="C244" s="117" t="s">
        <v>43</v>
      </c>
      <c r="D244" s="24">
        <v>1</v>
      </c>
      <c r="E244" s="144"/>
      <c r="F244" s="118">
        <f aca="true" t="shared" si="5" ref="F244:F249">D244*E244</f>
        <v>0</v>
      </c>
    </row>
    <row r="245" spans="2:6" ht="15.75">
      <c r="B245" s="116" t="s">
        <v>358</v>
      </c>
      <c r="C245" s="117" t="s">
        <v>43</v>
      </c>
      <c r="D245" s="24">
        <v>2</v>
      </c>
      <c r="E245" s="144"/>
      <c r="F245" s="118">
        <f t="shared" si="5"/>
        <v>0</v>
      </c>
    </row>
    <row r="246" spans="2:6" ht="15.75">
      <c r="B246" s="116" t="s">
        <v>359</v>
      </c>
      <c r="C246" s="117" t="s">
        <v>43</v>
      </c>
      <c r="D246" s="24">
        <v>7</v>
      </c>
      <c r="E246" s="144"/>
      <c r="F246" s="118">
        <f t="shared" si="5"/>
        <v>0</v>
      </c>
    </row>
    <row r="247" spans="2:6" ht="15.75">
      <c r="B247" s="116" t="s">
        <v>360</v>
      </c>
      <c r="C247" s="117" t="s">
        <v>43</v>
      </c>
      <c r="D247" s="24">
        <v>5</v>
      </c>
      <c r="E247" s="144"/>
      <c r="F247" s="118">
        <f t="shared" si="5"/>
        <v>0</v>
      </c>
    </row>
    <row r="248" spans="2:6" ht="27">
      <c r="B248" s="116" t="s">
        <v>361</v>
      </c>
      <c r="C248" s="117" t="s">
        <v>43</v>
      </c>
      <c r="D248" s="24">
        <v>2</v>
      </c>
      <c r="E248" s="144"/>
      <c r="F248" s="118">
        <f t="shared" si="5"/>
        <v>0</v>
      </c>
    </row>
    <row r="249" spans="2:6" ht="27">
      <c r="B249" s="116" t="s">
        <v>362</v>
      </c>
      <c r="C249" s="117" t="s">
        <v>43</v>
      </c>
      <c r="D249" s="24">
        <v>25</v>
      </c>
      <c r="E249" s="144"/>
      <c r="F249" s="118">
        <f t="shared" si="5"/>
        <v>0</v>
      </c>
    </row>
    <row r="251" ht="15.75">
      <c r="B251" s="116" t="s">
        <v>363</v>
      </c>
    </row>
    <row r="252" spans="2:6" ht="15.75">
      <c r="B252" s="116" t="s">
        <v>364</v>
      </c>
      <c r="C252" s="117" t="s">
        <v>43</v>
      </c>
      <c r="D252" s="24">
        <v>2</v>
      </c>
      <c r="E252" s="144"/>
      <c r="F252" s="118">
        <f>D252*E252</f>
        <v>0</v>
      </c>
    </row>
    <row r="254" spans="2:6" ht="27">
      <c r="B254" s="116" t="s">
        <v>192</v>
      </c>
      <c r="C254" s="117" t="s">
        <v>43</v>
      </c>
      <c r="D254" s="24">
        <v>1</v>
      </c>
      <c r="E254" s="144"/>
      <c r="F254" s="118">
        <f>D254*E254</f>
        <v>0</v>
      </c>
    </row>
    <row r="256" spans="2:6" ht="15.75">
      <c r="B256" s="141" t="s">
        <v>154</v>
      </c>
      <c r="C256" s="142"/>
      <c r="D256" s="143"/>
      <c r="E256" s="144"/>
      <c r="F256" s="144">
        <f>SUM(F244:F254)</f>
        <v>0</v>
      </c>
    </row>
    <row r="258" spans="1:6" ht="15.75">
      <c r="A258" s="146" t="s">
        <v>113</v>
      </c>
      <c r="B258" s="147" t="s">
        <v>365</v>
      </c>
      <c r="C258" s="152"/>
      <c r="D258" s="152"/>
      <c r="E258" s="153"/>
      <c r="F258" s="154">
        <f>F238+F256</f>
        <v>0</v>
      </c>
    </row>
    <row r="260" spans="1:6" ht="15.75">
      <c r="A260" s="119" t="s">
        <v>156</v>
      </c>
      <c r="B260" s="140" t="s">
        <v>172</v>
      </c>
      <c r="C260" s="140"/>
      <c r="D260" s="140"/>
      <c r="E260" s="140"/>
      <c r="F260" s="140"/>
    </row>
    <row r="262" spans="1:2" ht="84">
      <c r="A262" s="22" t="s">
        <v>158</v>
      </c>
      <c r="B262" s="116" t="s">
        <v>366</v>
      </c>
    </row>
    <row r="264" ht="15.75">
      <c r="B264" s="116" t="s">
        <v>367</v>
      </c>
    </row>
    <row r="265" spans="2:6" ht="16.5">
      <c r="B265" s="116" t="s">
        <v>368</v>
      </c>
      <c r="C265" s="117" t="s">
        <v>87</v>
      </c>
      <c r="D265" s="24">
        <v>10</v>
      </c>
      <c r="F265" s="118">
        <f aca="true" t="shared" si="6" ref="F265:F272">D265*E265</f>
        <v>0</v>
      </c>
    </row>
    <row r="266" spans="2:6" ht="16.5">
      <c r="B266" s="116" t="s">
        <v>319</v>
      </c>
      <c r="C266" s="117" t="s">
        <v>87</v>
      </c>
      <c r="D266" s="24">
        <v>150</v>
      </c>
      <c r="F266" s="118">
        <f t="shared" si="6"/>
        <v>0</v>
      </c>
    </row>
    <row r="267" spans="2:6" ht="16.5">
      <c r="B267" s="116" t="s">
        <v>369</v>
      </c>
      <c r="C267" s="117" t="s">
        <v>87</v>
      </c>
      <c r="D267" s="24">
        <v>10</v>
      </c>
      <c r="F267" s="118">
        <f t="shared" si="6"/>
        <v>0</v>
      </c>
    </row>
    <row r="268" spans="2:6" ht="16.5">
      <c r="B268" s="116" t="s">
        <v>370</v>
      </c>
      <c r="C268" s="117" t="s">
        <v>87</v>
      </c>
      <c r="D268" s="24">
        <v>10</v>
      </c>
      <c r="F268" s="118">
        <f t="shared" si="6"/>
        <v>0</v>
      </c>
    </row>
    <row r="269" spans="2:6" ht="16.5">
      <c r="B269" s="116" t="s">
        <v>371</v>
      </c>
      <c r="C269" s="117" t="s">
        <v>87</v>
      </c>
      <c r="D269" s="24">
        <v>300</v>
      </c>
      <c r="F269" s="118">
        <f t="shared" si="6"/>
        <v>0</v>
      </c>
    </row>
    <row r="270" spans="2:6" ht="16.5">
      <c r="B270" s="116" t="s">
        <v>372</v>
      </c>
      <c r="C270" s="117" t="s">
        <v>87</v>
      </c>
      <c r="D270" s="24">
        <v>30</v>
      </c>
      <c r="F270" s="118">
        <f t="shared" si="6"/>
        <v>0</v>
      </c>
    </row>
    <row r="271" spans="2:6" ht="16.5">
      <c r="B271" s="116" t="s">
        <v>373</v>
      </c>
      <c r="C271" s="117" t="s">
        <v>87</v>
      </c>
      <c r="D271" s="24">
        <v>200</v>
      </c>
      <c r="F271" s="118">
        <f t="shared" si="6"/>
        <v>0</v>
      </c>
    </row>
    <row r="272" spans="2:6" ht="16.5">
      <c r="B272" s="116" t="s">
        <v>374</v>
      </c>
      <c r="C272" s="117" t="s">
        <v>87</v>
      </c>
      <c r="D272" s="24">
        <v>20</v>
      </c>
      <c r="F272" s="118">
        <f t="shared" si="6"/>
        <v>0</v>
      </c>
    </row>
    <row r="274" ht="15.75">
      <c r="B274" s="116" t="s">
        <v>103</v>
      </c>
    </row>
    <row r="275" spans="2:6" ht="15.75">
      <c r="B275" s="116" t="s">
        <v>375</v>
      </c>
      <c r="C275" s="117" t="s">
        <v>87</v>
      </c>
      <c r="D275" s="24">
        <v>20</v>
      </c>
      <c r="F275" s="118">
        <f aca="true" t="shared" si="7" ref="F275:F278">D275*E275</f>
        <v>0</v>
      </c>
    </row>
    <row r="276" spans="2:6" ht="15.75">
      <c r="B276" s="116" t="s">
        <v>376</v>
      </c>
      <c r="C276" s="117" t="s">
        <v>87</v>
      </c>
      <c r="D276" s="24">
        <v>40</v>
      </c>
      <c r="F276" s="118">
        <f t="shared" si="7"/>
        <v>0</v>
      </c>
    </row>
    <row r="277" spans="2:6" ht="15.75">
      <c r="B277" s="116" t="s">
        <v>321</v>
      </c>
      <c r="C277" s="117" t="s">
        <v>87</v>
      </c>
      <c r="D277" s="24">
        <v>140</v>
      </c>
      <c r="F277" s="118">
        <f t="shared" si="7"/>
        <v>0</v>
      </c>
    </row>
    <row r="278" spans="2:6" ht="15.75">
      <c r="B278" s="116" t="s">
        <v>377</v>
      </c>
      <c r="C278" s="117" t="s">
        <v>87</v>
      </c>
      <c r="D278" s="24">
        <v>160</v>
      </c>
      <c r="F278" s="118">
        <f t="shared" si="7"/>
        <v>0</v>
      </c>
    </row>
    <row r="280" ht="15.75">
      <c r="B280" s="116" t="s">
        <v>107</v>
      </c>
    </row>
    <row r="281" spans="2:6" ht="15.75">
      <c r="B281" s="116" t="s">
        <v>322</v>
      </c>
      <c r="C281" s="117" t="s">
        <v>43</v>
      </c>
      <c r="D281" s="24">
        <v>20</v>
      </c>
      <c r="F281" s="118">
        <f aca="true" t="shared" si="8" ref="F281:F283">D281*E281</f>
        <v>0</v>
      </c>
    </row>
    <row r="282" spans="2:6" ht="15.75">
      <c r="B282" s="116" t="s">
        <v>378</v>
      </c>
      <c r="C282" s="117" t="s">
        <v>43</v>
      </c>
      <c r="D282" s="24">
        <v>5</v>
      </c>
      <c r="F282" s="118">
        <f t="shared" si="8"/>
        <v>0</v>
      </c>
    </row>
    <row r="283" spans="2:6" ht="27">
      <c r="B283" s="116" t="s">
        <v>379</v>
      </c>
      <c r="C283" s="117" t="s">
        <v>43</v>
      </c>
      <c r="D283" s="24">
        <v>1</v>
      </c>
      <c r="F283" s="118">
        <f t="shared" si="8"/>
        <v>0</v>
      </c>
    </row>
    <row r="285" spans="2:6" ht="15.75">
      <c r="B285" s="141" t="s">
        <v>169</v>
      </c>
      <c r="C285" s="142"/>
      <c r="D285" s="143"/>
      <c r="E285" s="144"/>
      <c r="F285" s="144">
        <f>SUM(F263:F284)</f>
        <v>0</v>
      </c>
    </row>
    <row r="286" spans="2:6" ht="15.75">
      <c r="B286" s="23"/>
      <c r="C286" s="172"/>
      <c r="D286" s="173"/>
      <c r="E286" s="171"/>
      <c r="F286" s="171"/>
    </row>
    <row r="288" spans="1:6" ht="15.75">
      <c r="A288" s="146" t="s">
        <v>156</v>
      </c>
      <c r="B288" s="147" t="s">
        <v>194</v>
      </c>
      <c r="C288" s="174"/>
      <c r="D288" s="174"/>
      <c r="E288" s="154"/>
      <c r="F288" s="154">
        <f>F285</f>
        <v>0</v>
      </c>
    </row>
    <row r="289" spans="1:6" ht="15" customHeight="1">
      <c r="A289" s="119"/>
      <c r="B289" s="139"/>
      <c r="C289" s="122"/>
      <c r="D289" s="122"/>
      <c r="E289" s="123"/>
      <c r="F289" s="123"/>
    </row>
    <row r="290" spans="1:6" ht="15" customHeight="1">
      <c r="A290" s="119"/>
      <c r="B290" s="139"/>
      <c r="C290" s="121"/>
      <c r="D290" s="122"/>
      <c r="E290" s="123"/>
      <c r="F290" s="123"/>
    </row>
    <row r="291" spans="1:2" ht="15.75">
      <c r="A291" s="119" t="s">
        <v>171</v>
      </c>
      <c r="B291" s="139" t="s">
        <v>196</v>
      </c>
    </row>
    <row r="292" spans="1:2" ht="15.75">
      <c r="A292" s="119"/>
      <c r="B292" s="139"/>
    </row>
    <row r="293" spans="1:11" ht="61.5">
      <c r="A293" s="22" t="s">
        <v>173</v>
      </c>
      <c r="B293" s="116" t="s">
        <v>380</v>
      </c>
      <c r="C293" s="117" t="s">
        <v>43</v>
      </c>
      <c r="D293" s="24">
        <v>1</v>
      </c>
      <c r="F293" s="118">
        <f>D293*E293</f>
        <v>0</v>
      </c>
      <c r="K293" s="110"/>
    </row>
    <row r="294" ht="15.75">
      <c r="K294" s="110"/>
    </row>
    <row r="295" spans="1:11" ht="61.5">
      <c r="A295" s="22" t="s">
        <v>381</v>
      </c>
      <c r="B295" s="116" t="s">
        <v>382</v>
      </c>
      <c r="C295" s="117" t="s">
        <v>43</v>
      </c>
      <c r="D295" s="24">
        <v>2</v>
      </c>
      <c r="F295" s="118">
        <f>D295*E295</f>
        <v>0</v>
      </c>
      <c r="K295" s="110"/>
    </row>
    <row r="296" ht="15.75">
      <c r="K296" s="110"/>
    </row>
    <row r="297" spans="1:2" ht="27">
      <c r="A297" s="22" t="s">
        <v>383</v>
      </c>
      <c r="B297" s="116" t="s">
        <v>384</v>
      </c>
    </row>
    <row r="298" ht="15.75">
      <c r="B298" s="116" t="s">
        <v>84</v>
      </c>
    </row>
    <row r="299" spans="2:4" ht="15.75">
      <c r="B299" s="116" t="s">
        <v>209</v>
      </c>
      <c r="C299" s="117" t="s">
        <v>87</v>
      </c>
      <c r="D299" s="24">
        <v>3</v>
      </c>
    </row>
    <row r="300" spans="2:6" ht="15.75">
      <c r="B300" s="141" t="s">
        <v>56</v>
      </c>
      <c r="C300" s="142" t="s">
        <v>43</v>
      </c>
      <c r="D300" s="143">
        <v>3</v>
      </c>
      <c r="F300" s="144">
        <f>D300*E300</f>
        <v>0</v>
      </c>
    </row>
    <row r="301" spans="1:6" s="20" customFormat="1" ht="15" customHeight="1">
      <c r="A301" s="175"/>
      <c r="B301" s="176"/>
      <c r="C301" s="177"/>
      <c r="D301" s="178"/>
      <c r="E301" s="179"/>
      <c r="F301" s="180"/>
    </row>
    <row r="302" spans="1:2" ht="27">
      <c r="A302" s="22" t="s">
        <v>385</v>
      </c>
      <c r="B302" s="116" t="s">
        <v>386</v>
      </c>
    </row>
    <row r="303" ht="15.75">
      <c r="B303" s="116" t="s">
        <v>84</v>
      </c>
    </row>
    <row r="304" spans="2:4" ht="16.5">
      <c r="B304" s="116" t="s">
        <v>387</v>
      </c>
      <c r="C304" s="117" t="s">
        <v>87</v>
      </c>
      <c r="D304" s="24">
        <v>3</v>
      </c>
    </row>
    <row r="305" spans="2:6" ht="15.75">
      <c r="B305" s="141" t="s">
        <v>56</v>
      </c>
      <c r="C305" s="142" t="s">
        <v>43</v>
      </c>
      <c r="D305" s="143">
        <v>3</v>
      </c>
      <c r="F305" s="144">
        <f>D305*E305</f>
        <v>0</v>
      </c>
    </row>
    <row r="306" spans="2:6" ht="15.75">
      <c r="B306" s="23"/>
      <c r="C306" s="172"/>
      <c r="D306" s="173"/>
      <c r="E306" s="171"/>
      <c r="F306" s="171"/>
    </row>
    <row r="307" spans="1:2" ht="42">
      <c r="A307" s="22" t="s">
        <v>388</v>
      </c>
      <c r="B307" s="116" t="s">
        <v>389</v>
      </c>
    </row>
    <row r="308" ht="15.75">
      <c r="B308" s="116" t="s">
        <v>84</v>
      </c>
    </row>
    <row r="309" spans="2:5" ht="16.5">
      <c r="B309" s="116" t="s">
        <v>390</v>
      </c>
      <c r="C309" s="117" t="s">
        <v>87</v>
      </c>
      <c r="D309" s="24">
        <v>20</v>
      </c>
      <c r="E309" s="67"/>
    </row>
    <row r="310" spans="2:4" ht="15.75">
      <c r="B310" s="116" t="s">
        <v>376</v>
      </c>
      <c r="C310" s="117" t="s">
        <v>87</v>
      </c>
      <c r="D310" s="24">
        <v>20</v>
      </c>
    </row>
    <row r="311" spans="2:6" ht="15.75">
      <c r="B311" s="141" t="s">
        <v>56</v>
      </c>
      <c r="C311" s="142" t="s">
        <v>43</v>
      </c>
      <c r="D311" s="143">
        <v>3</v>
      </c>
      <c r="F311" s="144">
        <f aca="true" t="shared" si="9" ref="F311:F312">D311*E311</f>
        <v>0</v>
      </c>
    </row>
    <row r="312" spans="1:6" ht="42">
      <c r="A312" s="22" t="s">
        <v>391</v>
      </c>
      <c r="B312" s="116" t="s">
        <v>392</v>
      </c>
      <c r="C312" s="117" t="s">
        <v>87</v>
      </c>
      <c r="D312" s="24">
        <v>50</v>
      </c>
      <c r="F312" s="118">
        <f t="shared" si="9"/>
        <v>0</v>
      </c>
    </row>
    <row r="314" spans="1:6" ht="27">
      <c r="A314" s="22" t="s">
        <v>393</v>
      </c>
      <c r="B314" s="116" t="s">
        <v>394</v>
      </c>
      <c r="C314" s="117" t="s">
        <v>43</v>
      </c>
      <c r="D314" s="24">
        <v>1</v>
      </c>
      <c r="F314" s="118">
        <f>D314*E314</f>
        <v>0</v>
      </c>
    </row>
    <row r="315" spans="1:2" ht="15.75">
      <c r="A315" s="119"/>
      <c r="B315" s="139"/>
    </row>
    <row r="316" spans="1:6" ht="15" customHeight="1">
      <c r="A316" s="146" t="s">
        <v>171</v>
      </c>
      <c r="B316" s="147" t="s">
        <v>213</v>
      </c>
      <c r="C316" s="174"/>
      <c r="D316" s="174"/>
      <c r="E316" s="154"/>
      <c r="F316" s="154">
        <f>SUM(F292:F315)</f>
        <v>0</v>
      </c>
    </row>
    <row r="317" ht="15.75">
      <c r="B317" s="139"/>
    </row>
    <row r="319" spans="1:6" ht="15" customHeight="1">
      <c r="A319" s="146" t="s">
        <v>395</v>
      </c>
      <c r="B319" s="147" t="s">
        <v>396</v>
      </c>
      <c r="C319" s="174"/>
      <c r="D319" s="174"/>
      <c r="E319" s="154"/>
      <c r="F319" s="154">
        <f>F104+F156+F258+F288+F316</f>
        <v>0</v>
      </c>
    </row>
    <row r="321" spans="1:6" ht="15" customHeight="1">
      <c r="A321" s="119"/>
      <c r="B321" s="139"/>
      <c r="C321" s="122"/>
      <c r="D321" s="122"/>
      <c r="E321" s="123"/>
      <c r="F321" s="123"/>
    </row>
    <row r="322" spans="1:2" ht="15.75">
      <c r="A322" s="119" t="s">
        <v>214</v>
      </c>
      <c r="B322" s="139" t="s">
        <v>397</v>
      </c>
    </row>
    <row r="324" spans="1:6" ht="38.25">
      <c r="A324" s="22" t="s">
        <v>216</v>
      </c>
      <c r="B324" s="116" t="s">
        <v>398</v>
      </c>
      <c r="C324" s="117" t="s">
        <v>87</v>
      </c>
      <c r="D324" s="24">
        <v>50</v>
      </c>
      <c r="F324" s="118">
        <f aca="true" t="shared" si="10" ref="F324:F326">D324*E324</f>
        <v>0</v>
      </c>
    </row>
    <row r="325" spans="1:6" ht="61.5">
      <c r="A325" s="22" t="s">
        <v>218</v>
      </c>
      <c r="B325" s="116" t="s">
        <v>221</v>
      </c>
      <c r="C325" s="117" t="s">
        <v>87</v>
      </c>
      <c r="D325" s="24">
        <v>120</v>
      </c>
      <c r="F325" s="118">
        <f t="shared" si="10"/>
        <v>0</v>
      </c>
    </row>
    <row r="326" spans="1:6" ht="61.5">
      <c r="A326" s="22" t="s">
        <v>220</v>
      </c>
      <c r="B326" s="116" t="s">
        <v>399</v>
      </c>
      <c r="C326" s="117" t="s">
        <v>87</v>
      </c>
      <c r="D326" s="24">
        <v>301</v>
      </c>
      <c r="F326" s="118">
        <f t="shared" si="10"/>
        <v>0</v>
      </c>
    </row>
    <row r="328" spans="1:2" ht="27">
      <c r="A328" s="22" t="s">
        <v>222</v>
      </c>
      <c r="B328" s="116" t="s">
        <v>225</v>
      </c>
    </row>
    <row r="329" spans="2:4" ht="15.75">
      <c r="B329" s="116" t="s">
        <v>226</v>
      </c>
      <c r="C329" s="117" t="s">
        <v>87</v>
      </c>
      <c r="D329" s="24">
        <v>2</v>
      </c>
    </row>
    <row r="330" spans="2:4" ht="15.75">
      <c r="B330" s="116" t="s">
        <v>400</v>
      </c>
      <c r="C330" s="117" t="s">
        <v>87</v>
      </c>
      <c r="D330" s="24">
        <v>3</v>
      </c>
    </row>
    <row r="331" spans="2:4" ht="15.75">
      <c r="B331" s="116" t="s">
        <v>233</v>
      </c>
      <c r="C331" s="117" t="s">
        <v>43</v>
      </c>
      <c r="D331" s="24">
        <v>1</v>
      </c>
    </row>
    <row r="332" spans="2:4" ht="15.75">
      <c r="B332" s="116" t="s">
        <v>401</v>
      </c>
      <c r="C332" s="117" t="s">
        <v>43</v>
      </c>
      <c r="D332" s="24">
        <v>1</v>
      </c>
    </row>
    <row r="333" spans="2:4" ht="15.75">
      <c r="B333" s="116" t="s">
        <v>230</v>
      </c>
      <c r="C333" s="117" t="s">
        <v>43</v>
      </c>
      <c r="D333" s="24">
        <v>1</v>
      </c>
    </row>
    <row r="334" spans="2:6" ht="15.75">
      <c r="B334" s="141" t="s">
        <v>56</v>
      </c>
      <c r="C334" s="142" t="s">
        <v>43</v>
      </c>
      <c r="D334" s="143">
        <v>1</v>
      </c>
      <c r="F334" s="144">
        <f>D334*E334</f>
        <v>0</v>
      </c>
    </row>
    <row r="336" spans="1:6" ht="49.5">
      <c r="A336" s="22" t="s">
        <v>224</v>
      </c>
      <c r="B336" s="116" t="s">
        <v>402</v>
      </c>
      <c r="C336" s="117" t="s">
        <v>43</v>
      </c>
      <c r="D336" s="24">
        <v>1</v>
      </c>
      <c r="F336" s="118">
        <f>D336*E336</f>
        <v>0</v>
      </c>
    </row>
    <row r="338" spans="1:6" ht="15" customHeight="1">
      <c r="A338" s="146" t="s">
        <v>214</v>
      </c>
      <c r="B338" s="147" t="s">
        <v>403</v>
      </c>
      <c r="C338" s="174"/>
      <c r="D338" s="174"/>
      <c r="E338" s="154"/>
      <c r="F338" s="154">
        <f>SUM(F323:F337)</f>
        <v>0</v>
      </c>
    </row>
    <row r="340" spans="1:2" ht="15.75">
      <c r="A340" s="119" t="s">
        <v>240</v>
      </c>
      <c r="B340" s="139" t="s">
        <v>241</v>
      </c>
    </row>
    <row r="342" spans="1:6" ht="72.75">
      <c r="A342" s="17" t="s">
        <v>242</v>
      </c>
      <c r="B342" s="18" t="s">
        <v>404</v>
      </c>
      <c r="C342" s="19"/>
      <c r="D342" s="20"/>
      <c r="E342" s="67"/>
      <c r="F342" s="67"/>
    </row>
    <row r="343" spans="1:6" ht="15.75">
      <c r="A343" s="17"/>
      <c r="B343" s="18" t="s">
        <v>405</v>
      </c>
      <c r="C343" s="19"/>
      <c r="D343" s="20"/>
      <c r="E343" s="67"/>
      <c r="F343" s="67"/>
    </row>
    <row r="344" spans="1:6" ht="15.75">
      <c r="A344" s="17"/>
      <c r="B344" s="18" t="s">
        <v>406</v>
      </c>
      <c r="C344" s="19" t="s">
        <v>87</v>
      </c>
      <c r="D344" s="20">
        <v>0.6</v>
      </c>
      <c r="E344" s="67"/>
      <c r="F344" s="67"/>
    </row>
    <row r="345" spans="1:6" ht="15.75">
      <c r="A345" s="17"/>
      <c r="B345" s="18" t="s">
        <v>407</v>
      </c>
      <c r="C345" s="19" t="s">
        <v>87</v>
      </c>
      <c r="D345" s="20">
        <v>0.8</v>
      </c>
      <c r="E345" s="67"/>
      <c r="F345" s="67"/>
    </row>
    <row r="346" spans="1:6" ht="15.75">
      <c r="A346" s="17"/>
      <c r="B346" s="18" t="s">
        <v>408</v>
      </c>
      <c r="C346" s="19"/>
      <c r="D346" s="20"/>
      <c r="E346" s="67"/>
      <c r="F346" s="67"/>
    </row>
    <row r="347" spans="1:6" ht="15.75">
      <c r="A347" s="17"/>
      <c r="B347" s="18" t="s">
        <v>409</v>
      </c>
      <c r="C347" s="19"/>
      <c r="D347" s="20"/>
      <c r="E347" s="67"/>
      <c r="F347" s="67"/>
    </row>
    <row r="348" spans="1:6" ht="15.75">
      <c r="A348" s="17"/>
      <c r="B348" s="18" t="s">
        <v>410</v>
      </c>
      <c r="C348" s="19"/>
      <c r="D348" s="20"/>
      <c r="E348" s="67"/>
      <c r="F348" s="67"/>
    </row>
    <row r="349" spans="1:6" ht="15.75">
      <c r="A349" s="17"/>
      <c r="B349" s="18" t="s">
        <v>411</v>
      </c>
      <c r="C349" s="19"/>
      <c r="D349" s="20"/>
      <c r="E349" s="67"/>
      <c r="F349" s="67"/>
    </row>
    <row r="350" spans="1:6" ht="15.75">
      <c r="A350" s="17"/>
      <c r="B350" s="18" t="s">
        <v>412</v>
      </c>
      <c r="C350" s="19"/>
      <c r="D350" s="20"/>
      <c r="E350" s="67"/>
      <c r="F350" s="67"/>
    </row>
    <row r="351" spans="1:6" ht="15.75">
      <c r="A351" s="17"/>
      <c r="B351" s="18" t="s">
        <v>413</v>
      </c>
      <c r="C351" s="19"/>
      <c r="D351" s="20"/>
      <c r="E351" s="67"/>
      <c r="F351" s="67"/>
    </row>
    <row r="352" spans="1:6" ht="15.75">
      <c r="A352" s="17"/>
      <c r="B352" s="111" t="s">
        <v>56</v>
      </c>
      <c r="C352" s="112" t="s">
        <v>87</v>
      </c>
      <c r="D352" s="113">
        <v>100</v>
      </c>
      <c r="E352" s="67"/>
      <c r="F352" s="114">
        <f>(D352*E352)</f>
        <v>0</v>
      </c>
    </row>
    <row r="354" ht="15.75">
      <c r="B354" s="139" t="s">
        <v>66</v>
      </c>
    </row>
    <row r="355" ht="49.5">
      <c r="B355" s="139" t="s">
        <v>414</v>
      </c>
    </row>
    <row r="357" spans="1:6" ht="61.5">
      <c r="A357" s="17" t="s">
        <v>245</v>
      </c>
      <c r="B357" s="18" t="s">
        <v>415</v>
      </c>
      <c r="C357" s="19"/>
      <c r="D357" s="20"/>
      <c r="E357" s="67"/>
      <c r="F357" s="67"/>
    </row>
    <row r="358" spans="1:6" ht="15.75">
      <c r="A358" s="17"/>
      <c r="B358" s="18" t="s">
        <v>405</v>
      </c>
      <c r="C358" s="19"/>
      <c r="D358" s="20"/>
      <c r="E358" s="67"/>
      <c r="F358" s="67"/>
    </row>
    <row r="359" spans="1:6" ht="15.75">
      <c r="A359" s="17"/>
      <c r="B359" s="18" t="s">
        <v>406</v>
      </c>
      <c r="C359" s="19" t="s">
        <v>87</v>
      </c>
      <c r="D359" s="20">
        <v>0.3</v>
      </c>
      <c r="E359" s="67"/>
      <c r="F359" s="67"/>
    </row>
    <row r="360" spans="1:6" ht="15.75">
      <c r="A360" s="17"/>
      <c r="B360" s="18" t="s">
        <v>407</v>
      </c>
      <c r="C360" s="19" t="s">
        <v>87</v>
      </c>
      <c r="D360" s="20">
        <v>0.8</v>
      </c>
      <c r="E360" s="67"/>
      <c r="F360" s="67"/>
    </row>
    <row r="361" spans="1:6" ht="15.75">
      <c r="A361" s="17"/>
      <c r="B361" s="18" t="s">
        <v>408</v>
      </c>
      <c r="C361" s="19"/>
      <c r="D361" s="20"/>
      <c r="E361" s="67"/>
      <c r="F361" s="67"/>
    </row>
    <row r="362" spans="1:6" ht="15.75">
      <c r="A362" s="17"/>
      <c r="B362" s="18" t="s">
        <v>410</v>
      </c>
      <c r="C362" s="19"/>
      <c r="D362" s="20"/>
      <c r="E362" s="67"/>
      <c r="F362" s="67"/>
    </row>
    <row r="363" spans="1:6" ht="15.75">
      <c r="A363" s="17"/>
      <c r="B363" s="18" t="s">
        <v>411</v>
      </c>
      <c r="C363" s="19"/>
      <c r="D363" s="20"/>
      <c r="E363" s="67"/>
      <c r="F363" s="67"/>
    </row>
    <row r="364" spans="1:6" ht="15.75">
      <c r="A364" s="17"/>
      <c r="B364" s="18" t="s">
        <v>412</v>
      </c>
      <c r="C364" s="19"/>
      <c r="D364" s="20"/>
      <c r="E364" s="67"/>
      <c r="F364" s="67"/>
    </row>
    <row r="365" spans="1:6" ht="15.75">
      <c r="A365" s="17"/>
      <c r="B365" s="18" t="s">
        <v>413</v>
      </c>
      <c r="C365" s="19"/>
      <c r="D365" s="20"/>
      <c r="E365" s="67"/>
      <c r="F365" s="67"/>
    </row>
    <row r="366" spans="1:6" ht="15.75">
      <c r="A366" s="17"/>
      <c r="B366" s="111" t="s">
        <v>56</v>
      </c>
      <c r="C366" s="112" t="s">
        <v>87</v>
      </c>
      <c r="D366" s="113">
        <v>30</v>
      </c>
      <c r="E366" s="67"/>
      <c r="F366" s="114">
        <f>(D366*E366)</f>
        <v>0</v>
      </c>
    </row>
    <row r="368" spans="1:6" ht="61.5">
      <c r="A368" s="17" t="s">
        <v>247</v>
      </c>
      <c r="B368" s="18" t="s">
        <v>416</v>
      </c>
      <c r="C368" s="19"/>
      <c r="D368" s="20"/>
      <c r="E368" s="67"/>
      <c r="F368" s="67"/>
    </row>
    <row r="369" spans="1:6" ht="15.75">
      <c r="A369" s="17"/>
      <c r="B369" s="18"/>
      <c r="C369" s="19"/>
      <c r="D369" s="20"/>
      <c r="E369" s="67"/>
      <c r="F369" s="67"/>
    </row>
    <row r="370" spans="1:6" ht="15.75">
      <c r="A370" s="17"/>
      <c r="B370" s="18" t="s">
        <v>405</v>
      </c>
      <c r="C370" s="19"/>
      <c r="D370" s="20"/>
      <c r="E370" s="67"/>
      <c r="F370" s="67"/>
    </row>
    <row r="371" spans="1:6" ht="15.75">
      <c r="A371" s="17"/>
      <c r="B371" s="18" t="s">
        <v>406</v>
      </c>
      <c r="C371" s="19" t="s">
        <v>87</v>
      </c>
      <c r="D371" s="20">
        <v>0.3</v>
      </c>
      <c r="E371" s="67"/>
      <c r="F371" s="67"/>
    </row>
    <row r="372" spans="1:6" ht="15.75">
      <c r="A372" s="17"/>
      <c r="B372" s="18" t="s">
        <v>407</v>
      </c>
      <c r="C372" s="19" t="s">
        <v>87</v>
      </c>
      <c r="D372" s="20">
        <v>0.8</v>
      </c>
      <c r="E372" s="67"/>
      <c r="F372" s="67"/>
    </row>
    <row r="373" spans="1:6" ht="15.75">
      <c r="A373" s="17"/>
      <c r="B373" s="18" t="s">
        <v>408</v>
      </c>
      <c r="C373" s="19"/>
      <c r="D373" s="20"/>
      <c r="E373" s="67"/>
      <c r="F373" s="67"/>
    </row>
    <row r="374" spans="1:6" ht="15.75">
      <c r="A374" s="17"/>
      <c r="B374" s="18" t="s">
        <v>410</v>
      </c>
      <c r="C374" s="19"/>
      <c r="D374" s="20"/>
      <c r="E374" s="67"/>
      <c r="F374" s="67"/>
    </row>
    <row r="375" spans="1:6" ht="15.75">
      <c r="A375" s="17"/>
      <c r="B375" s="18" t="s">
        <v>411</v>
      </c>
      <c r="C375" s="19"/>
      <c r="D375" s="20"/>
      <c r="E375" s="67"/>
      <c r="F375" s="67"/>
    </row>
    <row r="376" spans="1:6" ht="15.75">
      <c r="A376" s="17"/>
      <c r="B376" s="18" t="s">
        <v>412</v>
      </c>
      <c r="C376" s="19"/>
      <c r="D376" s="20"/>
      <c r="E376" s="67"/>
      <c r="F376" s="67"/>
    </row>
    <row r="377" spans="1:6" ht="15.75">
      <c r="A377" s="17"/>
      <c r="B377" s="18" t="s">
        <v>413</v>
      </c>
      <c r="C377" s="19"/>
      <c r="D377" s="20"/>
      <c r="E377" s="67"/>
      <c r="F377" s="67"/>
    </row>
    <row r="378" spans="1:6" ht="15.75">
      <c r="A378" s="17"/>
      <c r="B378" s="111" t="s">
        <v>56</v>
      </c>
      <c r="C378" s="112" t="s">
        <v>87</v>
      </c>
      <c r="D378" s="113">
        <v>200</v>
      </c>
      <c r="E378" s="67"/>
      <c r="F378" s="114">
        <f>(D378*E378)</f>
        <v>0</v>
      </c>
    </row>
    <row r="380" spans="1:6" ht="15.75">
      <c r="A380" s="17"/>
      <c r="B380" s="18" t="s">
        <v>405</v>
      </c>
      <c r="C380" s="19"/>
      <c r="D380" s="20"/>
      <c r="E380" s="67"/>
      <c r="F380" s="67"/>
    </row>
    <row r="381" spans="1:6" ht="15.75">
      <c r="A381" s="17"/>
      <c r="B381" s="18" t="s">
        <v>406</v>
      </c>
      <c r="C381" s="19" t="s">
        <v>87</v>
      </c>
      <c r="D381" s="20">
        <v>0.3</v>
      </c>
      <c r="E381" s="67"/>
      <c r="F381" s="67"/>
    </row>
    <row r="382" spans="1:6" ht="15.75">
      <c r="A382" s="17"/>
      <c r="B382" s="18" t="s">
        <v>407</v>
      </c>
      <c r="C382" s="19" t="s">
        <v>87</v>
      </c>
      <c r="D382" s="20">
        <v>1.2</v>
      </c>
      <c r="E382" s="67"/>
      <c r="F382" s="67"/>
    </row>
    <row r="383" spans="1:6" ht="15.75">
      <c r="A383" s="17"/>
      <c r="B383" s="18" t="s">
        <v>408</v>
      </c>
      <c r="C383" s="19"/>
      <c r="D383" s="20"/>
      <c r="E383" s="67"/>
      <c r="F383" s="67"/>
    </row>
    <row r="384" spans="1:6" ht="15.75">
      <c r="A384" s="17"/>
      <c r="B384" s="18" t="s">
        <v>417</v>
      </c>
      <c r="C384" s="19"/>
      <c r="D384" s="20"/>
      <c r="E384" s="67"/>
      <c r="F384" s="67"/>
    </row>
    <row r="385" spans="1:6" ht="15.75">
      <c r="A385" s="17"/>
      <c r="B385" s="18" t="s">
        <v>418</v>
      </c>
      <c r="C385" s="19"/>
      <c r="D385" s="20"/>
      <c r="E385" s="67"/>
      <c r="F385" s="67"/>
    </row>
    <row r="386" spans="1:6" ht="15.75">
      <c r="A386" s="17"/>
      <c r="B386" s="18" t="s">
        <v>411</v>
      </c>
      <c r="C386" s="19"/>
      <c r="D386" s="20"/>
      <c r="E386" s="67"/>
      <c r="F386" s="67"/>
    </row>
    <row r="387" spans="1:6" ht="15.75">
      <c r="A387" s="17"/>
      <c r="B387" s="18" t="s">
        <v>413</v>
      </c>
      <c r="C387" s="19"/>
      <c r="D387" s="20"/>
      <c r="E387" s="67"/>
      <c r="F387" s="67"/>
    </row>
    <row r="388" spans="1:6" ht="15.75">
      <c r="A388" s="17"/>
      <c r="B388" s="111" t="s">
        <v>56</v>
      </c>
      <c r="C388" s="112" t="s">
        <v>87</v>
      </c>
      <c r="D388" s="113">
        <v>30</v>
      </c>
      <c r="E388" s="67"/>
      <c r="F388" s="114">
        <f>(D388*E388)</f>
        <v>0</v>
      </c>
    </row>
    <row r="389" spans="1:6" ht="15.75">
      <c r="A389" s="17"/>
      <c r="B389" s="18"/>
      <c r="C389" s="19"/>
      <c r="D389" s="20"/>
      <c r="E389" s="67"/>
      <c r="F389" s="67"/>
    </row>
    <row r="390" spans="1:6" ht="49.5">
      <c r="A390" s="17" t="s">
        <v>249</v>
      </c>
      <c r="B390" s="18" t="s">
        <v>419</v>
      </c>
      <c r="C390" s="19"/>
      <c r="D390" s="20"/>
      <c r="E390" s="67"/>
      <c r="F390" s="67"/>
    </row>
    <row r="391" spans="1:6" ht="15.75">
      <c r="A391" s="17"/>
      <c r="B391" s="18" t="s">
        <v>405</v>
      </c>
      <c r="C391" s="19"/>
      <c r="D391" s="20"/>
      <c r="E391" s="67"/>
      <c r="F391" s="67"/>
    </row>
    <row r="392" spans="1:6" ht="15.75">
      <c r="A392" s="17"/>
      <c r="B392" s="18" t="s">
        <v>406</v>
      </c>
      <c r="C392" s="19" t="s">
        <v>87</v>
      </c>
      <c r="D392" s="20">
        <v>0.3</v>
      </c>
      <c r="E392" s="67"/>
      <c r="F392" s="67"/>
    </row>
    <row r="393" spans="1:6" ht="15.75">
      <c r="A393" s="17"/>
      <c r="B393" s="18" t="s">
        <v>407</v>
      </c>
      <c r="C393" s="19" t="s">
        <v>87</v>
      </c>
      <c r="D393" s="20">
        <v>0.8</v>
      </c>
      <c r="E393" s="67"/>
      <c r="F393" s="67"/>
    </row>
    <row r="394" spans="1:6" ht="15.75">
      <c r="A394" s="17"/>
      <c r="B394" s="18" t="s">
        <v>408</v>
      </c>
      <c r="C394" s="19"/>
      <c r="D394" s="20"/>
      <c r="E394" s="67"/>
      <c r="F394" s="67"/>
    </row>
    <row r="395" spans="1:6" ht="15.75">
      <c r="A395" s="17"/>
      <c r="B395" s="18" t="s">
        <v>410</v>
      </c>
      <c r="C395" s="19"/>
      <c r="D395" s="20"/>
      <c r="E395" s="67"/>
      <c r="F395" s="67"/>
    </row>
    <row r="396" spans="1:6" ht="15.75">
      <c r="A396" s="17"/>
      <c r="B396" s="18" t="s">
        <v>411</v>
      </c>
      <c r="C396" s="19"/>
      <c r="D396" s="20"/>
      <c r="E396" s="67"/>
      <c r="F396" s="67"/>
    </row>
    <row r="397" spans="1:6" ht="15.75">
      <c r="A397" s="17"/>
      <c r="B397" s="18" t="s">
        <v>412</v>
      </c>
      <c r="C397" s="19"/>
      <c r="D397" s="20"/>
      <c r="E397" s="67"/>
      <c r="F397" s="67"/>
    </row>
    <row r="398" spans="1:6" ht="15.75">
      <c r="A398" s="17"/>
      <c r="B398" s="18" t="s">
        <v>413</v>
      </c>
      <c r="C398" s="19"/>
      <c r="D398" s="20"/>
      <c r="E398" s="67"/>
      <c r="F398" s="67"/>
    </row>
    <row r="399" spans="1:6" ht="15.75">
      <c r="A399" s="17"/>
      <c r="B399" s="111" t="s">
        <v>56</v>
      </c>
      <c r="C399" s="112" t="s">
        <v>87</v>
      </c>
      <c r="D399" s="113">
        <v>40</v>
      </c>
      <c r="E399" s="67"/>
      <c r="F399" s="114">
        <f>(D399*E399)</f>
        <v>0</v>
      </c>
    </row>
    <row r="401" spans="1:6" ht="38.25">
      <c r="A401" s="22" t="s">
        <v>420</v>
      </c>
      <c r="B401" s="116" t="s">
        <v>421</v>
      </c>
      <c r="C401" s="117" t="s">
        <v>43</v>
      </c>
      <c r="D401" s="24">
        <v>2</v>
      </c>
      <c r="F401" s="118">
        <f aca="true" t="shared" si="11" ref="F401:F402">D401*E401</f>
        <v>0</v>
      </c>
    </row>
    <row r="402" spans="1:6" ht="49.5">
      <c r="A402" s="22" t="s">
        <v>422</v>
      </c>
      <c r="B402" s="116" t="s">
        <v>423</v>
      </c>
      <c r="C402" s="117" t="s">
        <v>43</v>
      </c>
      <c r="D402" s="24">
        <v>1</v>
      </c>
      <c r="F402" s="118">
        <f t="shared" si="11"/>
        <v>0</v>
      </c>
    </row>
    <row r="404" spans="1:6" ht="15" customHeight="1">
      <c r="A404" s="146" t="s">
        <v>240</v>
      </c>
      <c r="B404" s="147" t="s">
        <v>251</v>
      </c>
      <c r="C404" s="174"/>
      <c r="D404" s="174"/>
      <c r="E404" s="154"/>
      <c r="F404" s="154">
        <f>SUM(F341:F403)</f>
        <v>0</v>
      </c>
    </row>
    <row r="411" spans="1:2" ht="15.75">
      <c r="A411" s="119" t="s">
        <v>424</v>
      </c>
      <c r="B411" s="139" t="s">
        <v>425</v>
      </c>
    </row>
    <row r="414" spans="1:6" ht="15" customHeight="1">
      <c r="A414" s="146" t="s">
        <v>395</v>
      </c>
      <c r="B414" s="147" t="s">
        <v>396</v>
      </c>
      <c r="C414" s="174"/>
      <c r="D414" s="174"/>
      <c r="E414" s="154"/>
      <c r="F414" s="154">
        <f>F319</f>
        <v>0</v>
      </c>
    </row>
    <row r="416" spans="1:6" ht="15" customHeight="1">
      <c r="A416" s="146" t="s">
        <v>214</v>
      </c>
      <c r="B416" s="147" t="s">
        <v>403</v>
      </c>
      <c r="C416" s="174"/>
      <c r="D416" s="174"/>
      <c r="E416" s="154"/>
      <c r="F416" s="154">
        <f>F338</f>
        <v>0</v>
      </c>
    </row>
    <row r="418" spans="1:6" ht="15" customHeight="1">
      <c r="A418" s="146" t="s">
        <v>240</v>
      </c>
      <c r="B418" s="147" t="s">
        <v>251</v>
      </c>
      <c r="C418" s="174"/>
      <c r="D418" s="174"/>
      <c r="E418" s="154"/>
      <c r="F418" s="154">
        <f>F404</f>
        <v>0</v>
      </c>
    </row>
    <row r="421" spans="1:6" ht="15" customHeight="1">
      <c r="A421" s="146"/>
      <c r="B421" s="147" t="s">
        <v>426</v>
      </c>
      <c r="C421" s="174"/>
      <c r="D421" s="174"/>
      <c r="E421" s="154"/>
      <c r="F421" s="154">
        <f>SUM(F413:F420)</f>
        <v>0</v>
      </c>
    </row>
  </sheetData>
  <sheetProtection selectLockedCells="1" selectUnlockedCells="1"/>
  <mergeCells count="4">
    <mergeCell ref="B5:F5"/>
    <mergeCell ref="B107:F107"/>
    <mergeCell ref="B159:F159"/>
    <mergeCell ref="B260:F260"/>
  </mergeCells>
  <printOptions/>
  <pageMargins left="0.9840277777777777" right="0.5902777777777778" top="1.1027777777777779" bottom="0.5902777777777778" header="0.31527777777777777" footer="0.5118055555555555"/>
  <pageSetup fitToHeight="0" fitToWidth="1" horizontalDpi="300" verticalDpi="300" orientation="portrait" paperSize="9"/>
  <headerFooter alignWithMargins="0">
    <oddHeader>&amp;L&amp;9Građevina: II i III etapa i faza
etapne i fazne rekonstrukcije 
složene građevine Dalmati&amp;C&amp;9Investitor:Dalmati d.o.o., OIB 24931977864
Postolarska 6, 22320 Drniš
       &amp;R&amp;9PITEX d.o.o
B.P. 1354/23       
str. &amp;P</oddHeader>
  </headerFooter>
  <rowBreaks count="16" manualBreakCount="16">
    <brk id="18" max="255" man="1"/>
    <brk id="41" max="255" man="1"/>
    <brk id="64" max="255" man="1"/>
    <brk id="87" max="255" man="1"/>
    <brk id="106" max="255" man="1"/>
    <brk id="135" max="255" man="1"/>
    <brk id="158" max="255" man="1"/>
    <brk id="181" max="255" man="1"/>
    <brk id="210" max="255" man="1"/>
    <brk id="239" max="255" man="1"/>
    <brk id="267" max="255" man="1"/>
    <brk id="296" max="255" man="1"/>
    <brk id="324" max="255" man="1"/>
    <brk id="348" max="255" man="1"/>
    <brk id="382" max="255" man="1"/>
    <brk id="40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23"/>
  <sheetViews>
    <sheetView tabSelected="1" view="pageBreakPreview" zoomScale="75" zoomScaleSheetLayoutView="75" workbookViewId="0" topLeftCell="A1">
      <selection activeCell="E25" sqref="E25"/>
    </sheetView>
  </sheetViews>
  <sheetFormatPr defaultColWidth="9.140625" defaultRowHeight="12.75"/>
  <cols>
    <col min="1" max="1" width="9.7109375" style="181" customWidth="1"/>
    <col min="2" max="2" width="50.7109375" style="182" customWidth="1"/>
    <col min="3" max="3" width="5.7109375" style="183" customWidth="1"/>
    <col min="4" max="4" width="7.7109375" style="184" customWidth="1"/>
    <col min="5" max="5" width="11.421875" style="47" customWidth="1"/>
    <col min="6" max="6" width="13.00390625" style="47" customWidth="1"/>
    <col min="7" max="13" width="9.28125" style="184" customWidth="1"/>
    <col min="14" max="16384" width="9.140625" style="184" customWidth="1"/>
  </cols>
  <sheetData>
    <row r="7" spans="1:2" ht="16.5">
      <c r="A7" s="185" t="s">
        <v>427</v>
      </c>
      <c r="B7" s="186" t="s">
        <v>428</v>
      </c>
    </row>
    <row r="9" ht="15.75" hidden="1"/>
    <row r="13" spans="1:6" ht="16.5">
      <c r="A13" s="187" t="s">
        <v>395</v>
      </c>
      <c r="B13" s="188" t="s">
        <v>396</v>
      </c>
      <c r="C13" s="189"/>
      <c r="D13" s="190"/>
      <c r="E13" s="191"/>
      <c r="F13" s="191">
        <f>SUM('A1_RAZDJ-F-III'!F62,'A2_ENRAZ-F-III'!F54,'A3_RASVJ-F-III'!F84,'A4_INST_MAT_PRIB-F-III'!F30,'A5_K_V_C_RK-F-III'!F35,'A6_IP-F-III'!F38)</f>
        <v>0</v>
      </c>
    </row>
    <row r="14" spans="1:2" ht="15.75">
      <c r="A14" s="185"/>
      <c r="B14" s="186"/>
    </row>
    <row r="15" spans="1:6" ht="29.25">
      <c r="A15" s="187" t="s">
        <v>214</v>
      </c>
      <c r="B15" s="188" t="s">
        <v>239</v>
      </c>
      <c r="C15" s="189"/>
      <c r="D15" s="190"/>
      <c r="E15" s="191"/>
      <c r="F15" s="191">
        <f>SUM('C_GROM-F-III'!F38)</f>
        <v>0</v>
      </c>
    </row>
    <row r="17" spans="1:6" ht="16.5">
      <c r="A17" s="187" t="s">
        <v>240</v>
      </c>
      <c r="B17" s="188" t="s">
        <v>251</v>
      </c>
      <c r="C17" s="189"/>
      <c r="D17" s="190"/>
      <c r="E17" s="191"/>
      <c r="F17" s="191">
        <f>SUM('D_OSTALO-F-III'!F11)</f>
        <v>0</v>
      </c>
    </row>
    <row r="18" spans="1:2" ht="15.75">
      <c r="A18" s="185"/>
      <c r="B18" s="186"/>
    </row>
    <row r="19" spans="1:6" ht="16.5">
      <c r="A19" s="185" t="s">
        <v>424</v>
      </c>
      <c r="B19" s="186" t="s">
        <v>252</v>
      </c>
      <c r="F19" s="47">
        <f>'E_Faza-II'!F421</f>
        <v>0</v>
      </c>
    </row>
    <row r="20" ht="15.75" hidden="1"/>
    <row r="22" spans="2:6" ht="16.5">
      <c r="B22" s="186" t="s">
        <v>429</v>
      </c>
      <c r="F22" s="47">
        <f>SUM(F10:F19)</f>
        <v>0</v>
      </c>
    </row>
    <row r="23" ht="16.5">
      <c r="B23" s="182" t="s">
        <v>430</v>
      </c>
    </row>
  </sheetData>
  <sheetProtection selectLockedCells="1" selectUnlockedCells="1"/>
  <printOptions/>
  <pageMargins left="0.7083333333333334" right="0.31527777777777777" top="0.9451388888888889" bottom="0.7486111111111111" header="0" footer="0.31527777777777777"/>
  <pageSetup firstPageNumber="23" useFirstPageNumber="1" fitToHeight="0" fitToWidth="1" horizontalDpi="300" verticalDpi="300" orientation="portrait" paperSize="9"/>
  <headerFooter alignWithMargins="0">
    <oddHeader>&amp;L&amp;9Građevina: II i III etapa i faza
etapne i fazne rekonstrukcije 
složene građevine Dalmati&amp;C&amp;9Investitor:Dalmati d.o.o., OIB 24931977864
Postolarska 6, 22320 Drniš
       &amp;R&amp;9PITEX d.o.o.,Zagreb
B.P.1354/23       
str. &amp;P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C1" sqref="C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8"/>
  <sheetViews>
    <sheetView view="pageBreakPreview" zoomScale="75" zoomScaleSheetLayoutView="75" workbookViewId="0" topLeftCell="A1">
      <selection activeCell="B1" sqref="B1"/>
    </sheetView>
  </sheetViews>
  <sheetFormatPr defaultColWidth="9.140625" defaultRowHeight="12.75"/>
  <cols>
    <col min="1" max="1" width="9.7109375" style="17" customWidth="1"/>
    <col min="2" max="2" width="50.7109375" style="18" customWidth="1"/>
    <col min="3" max="3" width="5.7109375" style="19" customWidth="1"/>
    <col min="4" max="4" width="7.7109375" style="20" customWidth="1"/>
    <col min="5" max="6" width="10.7109375" style="20" customWidth="1"/>
    <col min="7" max="13" width="9.28125" style="20" customWidth="1"/>
    <col min="14" max="16384" width="9.140625" style="20" customWidth="1"/>
  </cols>
  <sheetData>
    <row r="3" ht="15.75">
      <c r="B3" s="21" t="s">
        <v>17</v>
      </c>
    </row>
    <row r="5" spans="1:4" s="24" customFormat="1" ht="45" customHeight="1">
      <c r="A5" s="22"/>
      <c r="B5" s="23" t="s">
        <v>18</v>
      </c>
      <c r="C5" s="23"/>
      <c r="D5" s="23"/>
    </row>
    <row r="6" spans="1:4" s="24" customFormat="1" ht="30" customHeight="1">
      <c r="A6" s="22"/>
      <c r="B6" s="23" t="s">
        <v>19</v>
      </c>
      <c r="C6" s="23"/>
      <c r="D6" s="23"/>
    </row>
    <row r="7" spans="1:4" s="24" customFormat="1" ht="30" customHeight="1">
      <c r="A7" s="22"/>
      <c r="B7" s="23" t="s">
        <v>20</v>
      </c>
      <c r="C7" s="23"/>
      <c r="D7" s="23"/>
    </row>
    <row r="8" spans="1:4" s="24" customFormat="1" ht="30" customHeight="1">
      <c r="A8" s="22"/>
      <c r="B8" s="23" t="s">
        <v>21</v>
      </c>
      <c r="C8" s="23"/>
      <c r="D8" s="23"/>
    </row>
    <row r="9" spans="1:4" s="24" customFormat="1" ht="30" customHeight="1">
      <c r="A9" s="22"/>
      <c r="B9" s="23" t="s">
        <v>22</v>
      </c>
      <c r="C9" s="23"/>
      <c r="D9" s="23"/>
    </row>
    <row r="10" spans="1:4" s="24" customFormat="1" ht="60" customHeight="1">
      <c r="A10" s="22"/>
      <c r="B10" s="23" t="s">
        <v>23</v>
      </c>
      <c r="C10" s="23"/>
      <c r="D10" s="23"/>
    </row>
    <row r="11" spans="1:4" s="24" customFormat="1" ht="30" customHeight="1">
      <c r="A11" s="22"/>
      <c r="B11" s="23" t="s">
        <v>24</v>
      </c>
      <c r="C11" s="23"/>
      <c r="D11" s="23"/>
    </row>
    <row r="12" spans="1:4" s="24" customFormat="1" ht="30" customHeight="1">
      <c r="A12" s="22"/>
      <c r="B12" s="23" t="s">
        <v>25</v>
      </c>
      <c r="C12" s="23"/>
      <c r="D12" s="23"/>
    </row>
    <row r="13" spans="1:4" s="24" customFormat="1" ht="30" customHeight="1">
      <c r="A13" s="22"/>
      <c r="B13" s="23" t="s">
        <v>26</v>
      </c>
      <c r="C13" s="23"/>
      <c r="D13" s="23"/>
    </row>
    <row r="14" spans="1:4" s="24" customFormat="1" ht="60" customHeight="1">
      <c r="A14" s="22"/>
      <c r="B14" s="23" t="s">
        <v>27</v>
      </c>
      <c r="C14" s="23"/>
      <c r="D14" s="23"/>
    </row>
    <row r="15" spans="1:4" s="27" customFormat="1" ht="45" customHeight="1">
      <c r="A15" s="25"/>
      <c r="B15" s="26" t="s">
        <v>28</v>
      </c>
      <c r="C15" s="26"/>
      <c r="D15" s="26"/>
    </row>
    <row r="16" spans="1:4" s="27" customFormat="1" ht="15.75">
      <c r="A16" s="25"/>
      <c r="B16" s="23"/>
      <c r="C16" s="23"/>
      <c r="D16" s="23"/>
    </row>
    <row r="17" spans="1:4" s="27" customFormat="1" ht="15.75">
      <c r="A17" s="25"/>
      <c r="B17" s="23" t="s">
        <v>29</v>
      </c>
      <c r="C17" s="23"/>
      <c r="D17" s="23"/>
    </row>
    <row r="18" spans="1:4" s="30" customFormat="1" ht="15.75">
      <c r="A18" s="28"/>
      <c r="B18" s="29"/>
      <c r="C18" s="29"/>
      <c r="D18" s="29"/>
    </row>
  </sheetData>
  <sheetProtection selectLockedCells="1" selectUnlockedCells="1"/>
  <mergeCells count="14"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</mergeCells>
  <printOptions/>
  <pageMargins left="0.7083333333333334" right="0.31527777777777777" top="0.9451388888888889" bottom="0.7486111111111111" header="0" footer="0.31527777777777777"/>
  <pageSetup horizontalDpi="300" verticalDpi="300" orientation="portrait" paperSize="9" scale="97"/>
  <headerFooter alignWithMargins="0">
    <oddHeader>&amp;L&amp;9Građevina: II i III etapa i faza
etapne i fazne rekonstrukcije 
složene građevine Dalmati&amp;C&amp;9Investitor:Dalmati d.o.o., OIB 24931977864
Postolarska 6, 22320 Drniš
       &amp;R&amp;9PITEX d.o.o.,Zagreb
B.P.1354/23       
str. 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2"/>
  <sheetViews>
    <sheetView view="pageBreakPreview" zoomScale="75" zoomScaleSheetLayoutView="75" workbookViewId="0" topLeftCell="A56">
      <selection activeCell="E4" sqref="E4"/>
    </sheetView>
  </sheetViews>
  <sheetFormatPr defaultColWidth="9.140625" defaultRowHeight="12.75"/>
  <cols>
    <col min="1" max="1" width="11.57421875" style="31" customWidth="1"/>
    <col min="2" max="2" width="50.7109375" style="32" customWidth="1"/>
    <col min="3" max="3" width="11.57421875" style="33" customWidth="1"/>
    <col min="4" max="4" width="11.57421875" style="34" customWidth="1"/>
    <col min="5" max="5" width="11.140625" style="35" customWidth="1"/>
    <col min="6" max="6" width="11.57421875" style="35" customWidth="1"/>
    <col min="7" max="13" width="9.28125" style="34" customWidth="1"/>
    <col min="14" max="16384" width="9.140625" style="34" customWidth="1"/>
  </cols>
  <sheetData>
    <row r="1" spans="1:6" s="38" customFormat="1" ht="41.25">
      <c r="A1" s="36" t="s">
        <v>30</v>
      </c>
      <c r="B1" s="36" t="s">
        <v>31</v>
      </c>
      <c r="C1" s="36" t="s">
        <v>32</v>
      </c>
      <c r="D1" s="36" t="s">
        <v>33</v>
      </c>
      <c r="E1" s="37" t="s">
        <v>34</v>
      </c>
      <c r="F1" s="37" t="s">
        <v>35</v>
      </c>
    </row>
    <row r="3" spans="1:6" ht="16.5">
      <c r="A3" s="39" t="s">
        <v>36</v>
      </c>
      <c r="B3" s="40" t="s">
        <v>37</v>
      </c>
      <c r="C3" s="40"/>
      <c r="D3" s="40"/>
      <c r="E3" s="40"/>
      <c r="F3" s="40"/>
    </row>
    <row r="4" spans="1:3" ht="15.75">
      <c r="A4" s="39"/>
      <c r="B4" s="41"/>
      <c r="C4" s="34"/>
    </row>
    <row r="5" spans="2:9" ht="54">
      <c r="B5" s="32" t="s">
        <v>38</v>
      </c>
      <c r="C5" s="34"/>
      <c r="I5" s="42"/>
    </row>
    <row r="6" spans="2:3" ht="78.75">
      <c r="B6" s="32" t="s">
        <v>39</v>
      </c>
      <c r="C6" s="34"/>
    </row>
    <row r="7" spans="2:3" ht="66">
      <c r="B7" s="32" t="s">
        <v>40</v>
      </c>
      <c r="C7" s="34"/>
    </row>
    <row r="9" ht="15.75">
      <c r="C9" s="34"/>
    </row>
    <row r="10" ht="15.75" hidden="1"/>
    <row r="11" spans="1:4" ht="90.75">
      <c r="A11" s="31" t="s">
        <v>41</v>
      </c>
      <c r="B11" s="18" t="s">
        <v>42</v>
      </c>
      <c r="C11" s="33" t="s">
        <v>43</v>
      </c>
      <c r="D11" s="34">
        <v>1</v>
      </c>
    </row>
    <row r="12" ht="15.75">
      <c r="B12" s="18"/>
    </row>
    <row r="13" ht="16.5">
      <c r="B13" s="32" t="s">
        <v>44</v>
      </c>
    </row>
    <row r="14" spans="2:4" ht="78.75">
      <c r="B14" s="43" t="s">
        <v>45</v>
      </c>
      <c r="C14" s="33" t="s">
        <v>43</v>
      </c>
      <c r="D14" s="34">
        <v>3</v>
      </c>
    </row>
    <row r="15" spans="2:4" ht="28.5">
      <c r="B15" s="43" t="s">
        <v>46</v>
      </c>
      <c r="C15" s="33" t="s">
        <v>43</v>
      </c>
      <c r="D15" s="34">
        <v>6</v>
      </c>
    </row>
    <row r="16" spans="2:4" ht="28.5">
      <c r="B16" s="43" t="s">
        <v>47</v>
      </c>
      <c r="C16" s="33" t="s">
        <v>43</v>
      </c>
      <c r="D16" s="34">
        <v>3</v>
      </c>
    </row>
    <row r="17" spans="2:4" ht="28.5">
      <c r="B17" s="32" t="s">
        <v>48</v>
      </c>
      <c r="C17" s="33" t="s">
        <v>43</v>
      </c>
      <c r="D17" s="34">
        <v>1</v>
      </c>
    </row>
    <row r="18" spans="2:4" ht="28.5">
      <c r="B18" s="32" t="s">
        <v>49</v>
      </c>
      <c r="C18" s="33" t="s">
        <v>43</v>
      </c>
      <c r="D18" s="34">
        <v>2</v>
      </c>
    </row>
    <row r="19" spans="2:4" ht="28.5">
      <c r="B19" s="32" t="s">
        <v>50</v>
      </c>
      <c r="C19" s="33" t="s">
        <v>43</v>
      </c>
      <c r="D19" s="34">
        <v>1</v>
      </c>
    </row>
    <row r="20" spans="2:4" ht="16.5">
      <c r="B20" s="32" t="s">
        <v>51</v>
      </c>
      <c r="C20" s="33" t="s">
        <v>43</v>
      </c>
      <c r="D20" s="34">
        <v>1</v>
      </c>
    </row>
    <row r="21" spans="2:4" ht="16.5">
      <c r="B21" s="32" t="s">
        <v>52</v>
      </c>
      <c r="C21" s="33" t="s">
        <v>43</v>
      </c>
      <c r="D21" s="34">
        <v>1</v>
      </c>
    </row>
    <row r="22" spans="2:4" ht="16.5">
      <c r="B22" s="32" t="s">
        <v>53</v>
      </c>
      <c r="C22" s="33" t="s">
        <v>43</v>
      </c>
      <c r="D22" s="34">
        <v>1</v>
      </c>
    </row>
    <row r="23" spans="2:4" ht="28.5">
      <c r="B23" s="43" t="s">
        <v>54</v>
      </c>
      <c r="C23" s="33" t="s">
        <v>43</v>
      </c>
      <c r="D23" s="34">
        <v>1</v>
      </c>
    </row>
    <row r="24" ht="41.25">
      <c r="B24" s="32" t="s">
        <v>55</v>
      </c>
    </row>
    <row r="25" ht="15.75" hidden="1">
      <c r="B25" s="18"/>
    </row>
    <row r="26" spans="2:6" ht="16.5">
      <c r="B26" s="44" t="s">
        <v>56</v>
      </c>
      <c r="C26" s="45" t="s">
        <v>43</v>
      </c>
      <c r="D26" s="46">
        <v>1</v>
      </c>
      <c r="E26" s="47"/>
      <c r="F26" s="48">
        <f>D26*E26</f>
        <v>0</v>
      </c>
    </row>
    <row r="27" spans="2:3" ht="15.75">
      <c r="B27" s="18"/>
      <c r="C27" s="34"/>
    </row>
    <row r="28" ht="15.75" hidden="1">
      <c r="B28" s="18"/>
    </row>
    <row r="29" spans="1:4" ht="90.75">
      <c r="A29" s="31" t="s">
        <v>57</v>
      </c>
      <c r="B29" s="18" t="s">
        <v>58</v>
      </c>
      <c r="C29" s="33" t="s">
        <v>43</v>
      </c>
      <c r="D29" s="34">
        <v>1</v>
      </c>
    </row>
    <row r="30" ht="15.75">
      <c r="B30" s="18"/>
    </row>
    <row r="31" ht="16.5">
      <c r="B31" s="32" t="s">
        <v>44</v>
      </c>
    </row>
    <row r="32" spans="2:4" ht="30" customHeight="1">
      <c r="B32" s="43" t="s">
        <v>59</v>
      </c>
      <c r="C32" s="33" t="s">
        <v>43</v>
      </c>
      <c r="D32" s="34">
        <v>2</v>
      </c>
    </row>
    <row r="33" spans="2:4" ht="28.5">
      <c r="B33" s="32" t="s">
        <v>60</v>
      </c>
      <c r="C33" s="33" t="s">
        <v>43</v>
      </c>
      <c r="D33" s="34">
        <v>4</v>
      </c>
    </row>
    <row r="34" spans="2:4" ht="28.5">
      <c r="B34" s="32" t="s">
        <v>61</v>
      </c>
      <c r="C34" s="33" t="s">
        <v>43</v>
      </c>
      <c r="D34" s="34">
        <v>14</v>
      </c>
    </row>
    <row r="35" spans="2:4" ht="28.5">
      <c r="B35" s="32" t="s">
        <v>62</v>
      </c>
      <c r="C35" s="33" t="s">
        <v>43</v>
      </c>
      <c r="D35" s="34">
        <v>1</v>
      </c>
    </row>
    <row r="36" spans="2:4" ht="28.5">
      <c r="B36" s="32" t="s">
        <v>63</v>
      </c>
      <c r="C36" s="33" t="s">
        <v>43</v>
      </c>
      <c r="D36" s="34">
        <v>1</v>
      </c>
    </row>
    <row r="37" spans="2:4" ht="28.5">
      <c r="B37" s="32" t="s">
        <v>64</v>
      </c>
      <c r="C37" s="33" t="s">
        <v>43</v>
      </c>
      <c r="D37" s="34">
        <v>2</v>
      </c>
    </row>
    <row r="38" spans="2:4" ht="16.5">
      <c r="B38" s="32" t="s">
        <v>65</v>
      </c>
      <c r="C38" s="33" t="s">
        <v>43</v>
      </c>
      <c r="D38" s="34">
        <v>1</v>
      </c>
    </row>
    <row r="39" ht="15.75">
      <c r="B39" s="18"/>
    </row>
    <row r="40" spans="2:6" ht="16.5">
      <c r="B40" s="44" t="s">
        <v>56</v>
      </c>
      <c r="C40" s="45" t="s">
        <v>43</v>
      </c>
      <c r="D40" s="46">
        <v>1</v>
      </c>
      <c r="E40" s="48"/>
      <c r="F40" s="48">
        <f>D40*E40</f>
        <v>0</v>
      </c>
    </row>
    <row r="41" spans="2:6" ht="15.75">
      <c r="B41" s="49"/>
      <c r="C41" s="50"/>
      <c r="D41" s="51"/>
      <c r="E41" s="52"/>
      <c r="F41" s="52"/>
    </row>
    <row r="42" ht="16.5">
      <c r="B42" s="32" t="s">
        <v>66</v>
      </c>
    </row>
    <row r="43" ht="91.5">
      <c r="B43" s="32" t="s">
        <v>67</v>
      </c>
    </row>
    <row r="44" ht="15.75">
      <c r="B44" s="43"/>
    </row>
    <row r="45" ht="15.75" hidden="1">
      <c r="B45" s="43"/>
    </row>
    <row r="46" spans="1:2" ht="42">
      <c r="A46" s="31" t="s">
        <v>57</v>
      </c>
      <c r="B46" s="18" t="s">
        <v>68</v>
      </c>
    </row>
    <row r="47" spans="2:4" ht="16.5">
      <c r="B47" s="32" t="s">
        <v>69</v>
      </c>
      <c r="C47" s="33" t="s">
        <v>43</v>
      </c>
      <c r="D47" s="34">
        <v>1</v>
      </c>
    </row>
    <row r="48" ht="15" customHeight="1">
      <c r="B48" s="32" t="s">
        <v>70</v>
      </c>
    </row>
    <row r="49" ht="16.5">
      <c r="B49" s="32" t="s">
        <v>71</v>
      </c>
    </row>
    <row r="50" ht="16.5">
      <c r="B50" s="32" t="s">
        <v>72</v>
      </c>
    </row>
    <row r="51" ht="15.75">
      <c r="B51" s="18"/>
    </row>
    <row r="52" ht="16.5">
      <c r="B52" s="32" t="s">
        <v>73</v>
      </c>
    </row>
    <row r="53" spans="2:4" ht="16.5">
      <c r="B53" s="32" t="s">
        <v>74</v>
      </c>
      <c r="C53" s="33" t="s">
        <v>43</v>
      </c>
      <c r="D53" s="34">
        <v>1</v>
      </c>
    </row>
    <row r="54" spans="2:4" ht="28.5">
      <c r="B54" s="32" t="s">
        <v>60</v>
      </c>
      <c r="C54" s="33" t="s">
        <v>43</v>
      </c>
      <c r="D54" s="34">
        <v>8</v>
      </c>
    </row>
    <row r="55" spans="2:4" ht="28.5">
      <c r="B55" s="32" t="s">
        <v>61</v>
      </c>
      <c r="C55" s="33" t="s">
        <v>43</v>
      </c>
      <c r="D55" s="34">
        <v>20</v>
      </c>
    </row>
    <row r="56" spans="2:4" ht="28.5">
      <c r="B56" s="32" t="s">
        <v>75</v>
      </c>
      <c r="C56" s="33" t="s">
        <v>43</v>
      </c>
      <c r="D56" s="34">
        <v>4</v>
      </c>
    </row>
    <row r="57" ht="15.75">
      <c r="B57" s="18"/>
    </row>
    <row r="58" ht="41.25">
      <c r="B58" s="32" t="s">
        <v>76</v>
      </c>
    </row>
    <row r="59" ht="15.75" hidden="1">
      <c r="B59" s="18"/>
    </row>
    <row r="60" spans="2:6" ht="16.5">
      <c r="B60" s="44" t="s">
        <v>56</v>
      </c>
      <c r="C60" s="45" t="s">
        <v>43</v>
      </c>
      <c r="D60" s="46">
        <v>1</v>
      </c>
      <c r="E60" s="48"/>
      <c r="F60" s="48">
        <f>D60*E60</f>
        <v>0</v>
      </c>
    </row>
    <row r="61" ht="15.75">
      <c r="B61" s="18"/>
    </row>
    <row r="62" spans="1:6" ht="16.5">
      <c r="A62" s="53" t="s">
        <v>36</v>
      </c>
      <c r="B62" s="54" t="s">
        <v>77</v>
      </c>
      <c r="C62" s="55"/>
      <c r="D62" s="56"/>
      <c r="E62" s="57"/>
      <c r="F62" s="58">
        <f>SUM(F10:F61)</f>
        <v>0</v>
      </c>
    </row>
    <row r="63" ht="15.75">
      <c r="B63" s="41"/>
    </row>
    <row r="64" ht="15.75" hidden="1">
      <c r="B64" s="41"/>
    </row>
    <row r="65" ht="15.75">
      <c r="B65" s="41"/>
    </row>
    <row r="66" ht="15.75">
      <c r="B66" s="18"/>
    </row>
    <row r="67" ht="15.75">
      <c r="B67" s="18"/>
    </row>
    <row r="68" ht="15.75">
      <c r="B68" s="18"/>
    </row>
    <row r="69" ht="15.75">
      <c r="B69" s="18"/>
    </row>
    <row r="70" ht="15.75">
      <c r="B70" s="18"/>
    </row>
    <row r="71" ht="15.75">
      <c r="B71" s="18"/>
    </row>
    <row r="72" ht="15.75">
      <c r="B72" s="18"/>
    </row>
    <row r="73" ht="15.75">
      <c r="B73" s="18"/>
    </row>
    <row r="74" ht="15.75">
      <c r="B74" s="18"/>
    </row>
    <row r="75" ht="15.75">
      <c r="B75" s="18"/>
    </row>
    <row r="76" ht="15.75">
      <c r="B76" s="18"/>
    </row>
    <row r="77" ht="15.75">
      <c r="B77" s="18"/>
    </row>
    <row r="78" ht="15.75">
      <c r="B78" s="18"/>
    </row>
    <row r="79" ht="15.75">
      <c r="B79" s="18"/>
    </row>
    <row r="80" ht="15.75">
      <c r="B80" s="18"/>
    </row>
    <row r="81" ht="15.75">
      <c r="B81" s="18"/>
    </row>
    <row r="82" ht="15.75">
      <c r="B82" s="18"/>
    </row>
    <row r="83" ht="15.75">
      <c r="B83" s="18"/>
    </row>
    <row r="84" ht="15.75">
      <c r="B84" s="18"/>
    </row>
    <row r="85" ht="15.75">
      <c r="B85" s="18"/>
    </row>
    <row r="86" ht="15.75">
      <c r="B86" s="18"/>
    </row>
    <row r="87" ht="15.75">
      <c r="B87" s="18"/>
    </row>
    <row r="88" ht="15.75">
      <c r="B88" s="18"/>
    </row>
    <row r="89" ht="15.75">
      <c r="B89" s="18"/>
    </row>
    <row r="90" ht="15.75">
      <c r="B90" s="18"/>
    </row>
    <row r="91" ht="15.75">
      <c r="B91" s="18"/>
    </row>
    <row r="92" ht="15.75">
      <c r="B92" s="18"/>
    </row>
    <row r="93" ht="15.75">
      <c r="B93" s="18"/>
    </row>
    <row r="94" ht="15.75">
      <c r="B94" s="18"/>
    </row>
    <row r="95" ht="15.75">
      <c r="B95" s="18"/>
    </row>
    <row r="96" ht="15.75">
      <c r="B96" s="18"/>
    </row>
    <row r="97" ht="15.75">
      <c r="B97" s="18"/>
    </row>
    <row r="98" ht="15.75">
      <c r="B98" s="18"/>
    </row>
    <row r="99" ht="15.75">
      <c r="B99" s="18"/>
    </row>
    <row r="100" ht="15.75">
      <c r="B100" s="18"/>
    </row>
    <row r="101" ht="15.75">
      <c r="B101" s="18"/>
    </row>
    <row r="102" ht="15.75">
      <c r="B102" s="18"/>
    </row>
    <row r="103" ht="15.75">
      <c r="B103" s="18"/>
    </row>
    <row r="104" ht="15.75">
      <c r="B104" s="18"/>
    </row>
    <row r="105" ht="15.75">
      <c r="B105" s="18"/>
    </row>
    <row r="106" ht="15.75">
      <c r="B106" s="18"/>
    </row>
    <row r="107" ht="15.75">
      <c r="B107" s="18"/>
    </row>
    <row r="108" ht="15.75">
      <c r="B108" s="18"/>
    </row>
    <row r="109" ht="15.75">
      <c r="B109" s="18"/>
    </row>
    <row r="110" ht="15.75">
      <c r="B110" s="18"/>
    </row>
    <row r="111" ht="15.75">
      <c r="B111" s="18"/>
    </row>
    <row r="112" ht="15.75">
      <c r="B112" s="18"/>
    </row>
    <row r="113" ht="15.75">
      <c r="B113" s="18"/>
    </row>
    <row r="114" ht="15.75">
      <c r="B114" s="18"/>
    </row>
    <row r="115" ht="15.75">
      <c r="B115" s="18"/>
    </row>
    <row r="116" ht="15.75">
      <c r="B116" s="18"/>
    </row>
    <row r="117" ht="15.75">
      <c r="B117" s="18"/>
    </row>
    <row r="118" ht="15.75">
      <c r="B118" s="18"/>
    </row>
    <row r="119" ht="15.75">
      <c r="B119" s="18"/>
    </row>
    <row r="120" ht="15.75">
      <c r="B120" s="18"/>
    </row>
    <row r="121" ht="15.75">
      <c r="B121" s="18"/>
    </row>
    <row r="122" ht="15.75">
      <c r="B122" s="18"/>
    </row>
    <row r="123" ht="15.75">
      <c r="B123" s="18"/>
    </row>
    <row r="124" ht="15.75">
      <c r="B124" s="18"/>
    </row>
    <row r="125" ht="15.75">
      <c r="B125" s="18"/>
    </row>
    <row r="126" ht="15.75">
      <c r="B126" s="18"/>
    </row>
    <row r="127" ht="15.75">
      <c r="B127" s="18"/>
    </row>
    <row r="128" ht="15.75">
      <c r="B128" s="18"/>
    </row>
    <row r="129" ht="15.75">
      <c r="B129" s="18"/>
    </row>
    <row r="130" ht="15.75">
      <c r="B130" s="18"/>
    </row>
    <row r="131" ht="15.75">
      <c r="B131" s="18"/>
    </row>
    <row r="132" ht="15.75">
      <c r="B132" s="18"/>
    </row>
    <row r="133" ht="15.75">
      <c r="B133" s="18"/>
    </row>
    <row r="134" ht="15.75">
      <c r="B134" s="18"/>
    </row>
    <row r="135" ht="15.75">
      <c r="B135" s="18"/>
    </row>
    <row r="136" ht="15.75">
      <c r="B136" s="18"/>
    </row>
    <row r="137" ht="15.75">
      <c r="B137" s="18"/>
    </row>
    <row r="138" ht="15.75">
      <c r="B138" s="18"/>
    </row>
    <row r="139" ht="15.75">
      <c r="B139" s="18"/>
    </row>
    <row r="140" ht="15.75">
      <c r="B140" s="18"/>
    </row>
    <row r="141" ht="15.75">
      <c r="B141" s="18"/>
    </row>
    <row r="142" ht="15.75">
      <c r="B142" s="18"/>
    </row>
    <row r="143" ht="15.75">
      <c r="B143" s="18"/>
    </row>
    <row r="144" ht="15.75">
      <c r="B144" s="18"/>
    </row>
    <row r="145" ht="15.75">
      <c r="B145" s="18"/>
    </row>
    <row r="146" ht="15.75">
      <c r="B146" s="18"/>
    </row>
    <row r="147" ht="15.75">
      <c r="B147" s="18"/>
    </row>
    <row r="148" ht="15.75">
      <c r="B148" s="18"/>
    </row>
    <row r="149" ht="15.75">
      <c r="B149" s="18"/>
    </row>
    <row r="150" ht="15.75">
      <c r="B150" s="18"/>
    </row>
    <row r="151" ht="15.75">
      <c r="B151" s="18"/>
    </row>
    <row r="152" ht="15.75">
      <c r="B152" s="18"/>
    </row>
    <row r="153" ht="15.75">
      <c r="B153" s="18"/>
    </row>
    <row r="154" ht="15.75">
      <c r="B154" s="18"/>
    </row>
    <row r="155" ht="15.75">
      <c r="B155" s="18"/>
    </row>
    <row r="156" ht="15.75">
      <c r="B156" s="18"/>
    </row>
    <row r="157" ht="15.75">
      <c r="B157" s="18"/>
    </row>
    <row r="158" ht="15.75">
      <c r="B158" s="18"/>
    </row>
    <row r="159" ht="15.75">
      <c r="B159" s="18"/>
    </row>
    <row r="160" ht="15.75">
      <c r="B160" s="18"/>
    </row>
    <row r="161" ht="15.75">
      <c r="B161" s="18"/>
    </row>
    <row r="162" ht="15.75">
      <c r="B162" s="18"/>
    </row>
    <row r="163" ht="15.75">
      <c r="B163" s="18"/>
    </row>
    <row r="164" ht="15.75">
      <c r="B164" s="18"/>
    </row>
    <row r="165" ht="15.75">
      <c r="B165" s="18"/>
    </row>
    <row r="166" ht="15.75">
      <c r="B166" s="18"/>
    </row>
    <row r="167" ht="15.75">
      <c r="B167" s="18"/>
    </row>
    <row r="168" ht="15.75">
      <c r="B168" s="18"/>
    </row>
    <row r="169" ht="15.75">
      <c r="B169" s="18"/>
    </row>
    <row r="170" ht="15.75">
      <c r="B170" s="18"/>
    </row>
    <row r="171" ht="15.75">
      <c r="B171" s="18"/>
    </row>
    <row r="172" ht="15.75">
      <c r="B172" s="18"/>
    </row>
    <row r="173" ht="15.75">
      <c r="B173" s="18"/>
    </row>
    <row r="174" ht="15.75">
      <c r="B174" s="18"/>
    </row>
    <row r="175" ht="15.75">
      <c r="B175" s="18"/>
    </row>
    <row r="176" ht="15.75">
      <c r="B176" s="18"/>
    </row>
    <row r="177" ht="15.75">
      <c r="B177" s="18"/>
    </row>
    <row r="178" ht="15.75">
      <c r="B178" s="18"/>
    </row>
    <row r="179" ht="15.75">
      <c r="B179" s="18"/>
    </row>
    <row r="180" ht="15.75">
      <c r="B180" s="18"/>
    </row>
    <row r="181" ht="15.75">
      <c r="B181" s="18"/>
    </row>
    <row r="182" ht="15.75">
      <c r="B182" s="18"/>
    </row>
    <row r="183" ht="15.75">
      <c r="B183" s="18"/>
    </row>
    <row r="184" ht="15.75">
      <c r="B184" s="18"/>
    </row>
    <row r="185" ht="15.75">
      <c r="B185" s="18"/>
    </row>
    <row r="186" ht="15.75">
      <c r="B186" s="18"/>
    </row>
    <row r="187" ht="15.75">
      <c r="B187" s="18"/>
    </row>
    <row r="188" ht="15.75">
      <c r="B188" s="18"/>
    </row>
    <row r="189" ht="15.75">
      <c r="B189" s="18"/>
    </row>
    <row r="190" ht="15.75">
      <c r="B190" s="18"/>
    </row>
    <row r="191" ht="15.75">
      <c r="B191" s="18"/>
    </row>
    <row r="192" ht="15.75">
      <c r="B192" s="18"/>
    </row>
    <row r="193" ht="15.75">
      <c r="B193" s="18"/>
    </row>
    <row r="194" ht="15.75">
      <c r="B194" s="18"/>
    </row>
    <row r="195" ht="15.75">
      <c r="B195" s="18"/>
    </row>
    <row r="196" ht="15.75">
      <c r="B196" s="18"/>
    </row>
    <row r="197" ht="15.75">
      <c r="B197" s="18"/>
    </row>
    <row r="198" ht="15.75">
      <c r="B198" s="18"/>
    </row>
    <row r="199" ht="15.75">
      <c r="B199" s="18"/>
    </row>
    <row r="200" ht="15.75">
      <c r="B200" s="18"/>
    </row>
    <row r="201" ht="15.75">
      <c r="B201" s="18"/>
    </row>
    <row r="202" ht="15.75">
      <c r="B202" s="18"/>
    </row>
    <row r="203" ht="15.75">
      <c r="B203" s="18"/>
    </row>
    <row r="204" ht="15.75">
      <c r="B204" s="18"/>
    </row>
    <row r="205" ht="15.75">
      <c r="B205" s="18"/>
    </row>
    <row r="206" ht="15.75">
      <c r="B206" s="18"/>
    </row>
    <row r="207" ht="15.75">
      <c r="B207" s="18"/>
    </row>
    <row r="208" ht="15.75">
      <c r="B208" s="18"/>
    </row>
    <row r="209" ht="15.75">
      <c r="B209" s="18"/>
    </row>
    <row r="210" ht="15.75">
      <c r="B210" s="18"/>
    </row>
    <row r="211" ht="15.75">
      <c r="B211" s="18"/>
    </row>
    <row r="212" ht="15.75">
      <c r="B212" s="18"/>
    </row>
    <row r="213" ht="15.75">
      <c r="B213" s="18"/>
    </row>
    <row r="214" ht="15.75">
      <c r="B214" s="18"/>
    </row>
    <row r="215" ht="15.75">
      <c r="B215" s="18"/>
    </row>
    <row r="216" ht="15.75">
      <c r="B216" s="18"/>
    </row>
    <row r="217" ht="15.75">
      <c r="B217" s="18"/>
    </row>
    <row r="218" ht="15.75">
      <c r="B218" s="18"/>
    </row>
    <row r="219" ht="15.75">
      <c r="B219" s="18"/>
    </row>
    <row r="220" ht="15.75">
      <c r="B220" s="18"/>
    </row>
    <row r="221" ht="15.75">
      <c r="B221" s="18"/>
    </row>
    <row r="222" ht="15.75">
      <c r="B222" s="18"/>
    </row>
    <row r="223" ht="15.75">
      <c r="B223" s="18"/>
    </row>
    <row r="224" ht="15.75">
      <c r="B224" s="18"/>
    </row>
    <row r="225" ht="15.75">
      <c r="B225" s="18"/>
    </row>
    <row r="226" ht="15.75">
      <c r="B226" s="18"/>
    </row>
    <row r="227" ht="15.75">
      <c r="B227" s="18"/>
    </row>
    <row r="228" ht="15.75">
      <c r="B228" s="18"/>
    </row>
    <row r="229" ht="15.75">
      <c r="B229" s="18"/>
    </row>
    <row r="230" ht="15.75">
      <c r="B230" s="18"/>
    </row>
    <row r="231" ht="15.75">
      <c r="B231" s="18"/>
    </row>
    <row r="232" ht="15.75">
      <c r="B232" s="18"/>
    </row>
    <row r="233" ht="15.75">
      <c r="B233" s="18"/>
    </row>
    <row r="234" ht="15.75">
      <c r="B234" s="18"/>
    </row>
    <row r="235" ht="15.75">
      <c r="B235" s="18"/>
    </row>
    <row r="236" ht="15.75">
      <c r="B236" s="18"/>
    </row>
    <row r="237" ht="15.75">
      <c r="B237" s="18"/>
    </row>
    <row r="238" ht="15.75">
      <c r="B238" s="18"/>
    </row>
    <row r="239" ht="15.75">
      <c r="B239" s="18"/>
    </row>
    <row r="240" ht="15.75">
      <c r="B240" s="18"/>
    </row>
    <row r="241" ht="15.75">
      <c r="B241" s="18"/>
    </row>
    <row r="242" ht="15.75">
      <c r="B242" s="18"/>
    </row>
    <row r="243" ht="15.75">
      <c r="B243" s="18"/>
    </row>
    <row r="244" ht="15.75">
      <c r="B244" s="18"/>
    </row>
    <row r="245" ht="15.75">
      <c r="B245" s="18"/>
    </row>
    <row r="246" ht="15.75">
      <c r="B246" s="18"/>
    </row>
    <row r="247" ht="15.75">
      <c r="B247" s="18"/>
    </row>
    <row r="248" ht="15.75">
      <c r="B248" s="18"/>
    </row>
    <row r="249" ht="15.75">
      <c r="B249" s="18"/>
    </row>
    <row r="250" ht="15.75">
      <c r="B250" s="18"/>
    </row>
    <row r="251" ht="15.75">
      <c r="B251" s="18"/>
    </row>
    <row r="252" ht="15.75">
      <c r="B252" s="18"/>
    </row>
    <row r="253" ht="15.75">
      <c r="B253" s="18"/>
    </row>
    <row r="254" ht="15.75">
      <c r="B254" s="18"/>
    </row>
    <row r="255" ht="15.75">
      <c r="B255" s="18"/>
    </row>
    <row r="256" ht="15.75">
      <c r="B256" s="18"/>
    </row>
    <row r="257" ht="15.75">
      <c r="B257" s="18"/>
    </row>
    <row r="258" ht="15.75">
      <c r="B258" s="18"/>
    </row>
    <row r="259" ht="15.75">
      <c r="B259" s="18"/>
    </row>
    <row r="260" ht="15.75">
      <c r="B260" s="18"/>
    </row>
    <row r="261" ht="15.75">
      <c r="B261" s="18"/>
    </row>
    <row r="262" ht="15.75">
      <c r="B262" s="18"/>
    </row>
    <row r="263" ht="15.75">
      <c r="B263" s="18"/>
    </row>
    <row r="264" ht="15.75">
      <c r="B264" s="18"/>
    </row>
    <row r="265" ht="15.75">
      <c r="B265" s="18"/>
    </row>
    <row r="266" ht="15.75">
      <c r="B266" s="18"/>
    </row>
    <row r="267" ht="15.75">
      <c r="B267" s="18"/>
    </row>
    <row r="268" ht="15.75">
      <c r="B268" s="18"/>
    </row>
    <row r="269" ht="15.75">
      <c r="B269" s="18"/>
    </row>
    <row r="270" ht="15.75">
      <c r="B270" s="18"/>
    </row>
    <row r="271" ht="15.75">
      <c r="B271" s="18"/>
    </row>
    <row r="272" ht="15.75">
      <c r="B272" s="18"/>
    </row>
    <row r="273" ht="15.75">
      <c r="B273" s="18"/>
    </row>
    <row r="274" ht="15.75">
      <c r="B274" s="18"/>
    </row>
    <row r="275" ht="15.75">
      <c r="B275" s="18"/>
    </row>
    <row r="276" ht="15.75">
      <c r="B276" s="18"/>
    </row>
    <row r="277" ht="15.75">
      <c r="B277" s="18"/>
    </row>
    <row r="278" ht="15.75">
      <c r="B278" s="18"/>
    </row>
    <row r="279" ht="15.75">
      <c r="B279" s="18"/>
    </row>
    <row r="280" ht="15.75">
      <c r="B280" s="18"/>
    </row>
    <row r="281" ht="15.75">
      <c r="B281" s="18"/>
    </row>
    <row r="282" ht="15.75">
      <c r="B282" s="18"/>
    </row>
    <row r="283" ht="15.75">
      <c r="B283" s="18"/>
    </row>
    <row r="284" ht="15.75">
      <c r="B284" s="18"/>
    </row>
    <row r="285" ht="15.75">
      <c r="B285" s="18"/>
    </row>
    <row r="286" ht="15.75">
      <c r="B286" s="18"/>
    </row>
    <row r="287" ht="15.75">
      <c r="B287" s="18"/>
    </row>
    <row r="288" ht="15.75">
      <c r="B288" s="18"/>
    </row>
    <row r="289" ht="15.75">
      <c r="B289" s="18"/>
    </row>
    <row r="290" ht="15.75">
      <c r="B290" s="18"/>
    </row>
    <row r="291" ht="15.75">
      <c r="B291" s="18"/>
    </row>
    <row r="292" ht="15.75">
      <c r="B292" s="18"/>
    </row>
    <row r="293" ht="15.75">
      <c r="B293" s="18"/>
    </row>
    <row r="294" ht="15.75">
      <c r="B294" s="18"/>
    </row>
    <row r="295" ht="15.75">
      <c r="B295" s="18"/>
    </row>
    <row r="296" ht="15.75">
      <c r="B296" s="18"/>
    </row>
    <row r="297" ht="15.75">
      <c r="B297" s="18"/>
    </row>
    <row r="298" ht="15.75">
      <c r="B298" s="18"/>
    </row>
    <row r="299" ht="15.75">
      <c r="B299" s="18"/>
    </row>
    <row r="300" ht="15.75">
      <c r="B300" s="18"/>
    </row>
    <row r="301" ht="15.75">
      <c r="B301" s="18"/>
    </row>
    <row r="302" ht="15.75">
      <c r="B302" s="18"/>
    </row>
    <row r="303" ht="15.75">
      <c r="B303" s="18"/>
    </row>
    <row r="304" ht="15.75">
      <c r="B304" s="18"/>
    </row>
    <row r="305" ht="15.75">
      <c r="B305" s="18"/>
    </row>
    <row r="306" ht="15.75">
      <c r="B306" s="18"/>
    </row>
    <row r="307" ht="15.75">
      <c r="B307" s="18"/>
    </row>
    <row r="308" ht="15.75">
      <c r="B308" s="18"/>
    </row>
    <row r="309" ht="15.75">
      <c r="B309" s="18"/>
    </row>
    <row r="310" ht="15.75">
      <c r="B310" s="18"/>
    </row>
    <row r="311" ht="15.75">
      <c r="B311" s="18"/>
    </row>
    <row r="312" ht="15.75">
      <c r="B312" s="18"/>
    </row>
    <row r="313" ht="15.75">
      <c r="B313" s="18"/>
    </row>
    <row r="314" ht="15.75">
      <c r="B314" s="18"/>
    </row>
    <row r="315" ht="15.75">
      <c r="B315" s="18"/>
    </row>
    <row r="316" ht="15.75">
      <c r="B316" s="18"/>
    </row>
    <row r="317" ht="15.75">
      <c r="B317" s="18"/>
    </row>
    <row r="318" ht="15.75">
      <c r="B318" s="18"/>
    </row>
    <row r="319" ht="15.75">
      <c r="B319" s="18"/>
    </row>
    <row r="320" ht="15.75">
      <c r="B320" s="18"/>
    </row>
    <row r="321" ht="15.75">
      <c r="B321" s="18"/>
    </row>
    <row r="322" ht="15.75">
      <c r="B322" s="18"/>
    </row>
    <row r="323" ht="15.75">
      <c r="B323" s="18"/>
    </row>
    <row r="324" ht="15.75">
      <c r="B324" s="18"/>
    </row>
    <row r="325" ht="15.75">
      <c r="B325" s="18"/>
    </row>
    <row r="326" ht="15.75">
      <c r="B326" s="18"/>
    </row>
    <row r="327" ht="15.75">
      <c r="B327" s="18"/>
    </row>
    <row r="328" ht="15.75">
      <c r="B328" s="18"/>
    </row>
    <row r="329" ht="15.75">
      <c r="B329" s="18"/>
    </row>
    <row r="330" ht="15.75">
      <c r="B330" s="18"/>
    </row>
    <row r="331" ht="15.75">
      <c r="B331" s="18"/>
    </row>
    <row r="332" ht="15.75">
      <c r="B332" s="18"/>
    </row>
    <row r="333" ht="15.75">
      <c r="B333" s="18"/>
    </row>
    <row r="334" ht="15.75">
      <c r="B334" s="18"/>
    </row>
    <row r="335" ht="15.75">
      <c r="B335" s="18"/>
    </row>
    <row r="336" ht="15.75">
      <c r="B336" s="18"/>
    </row>
    <row r="337" ht="15.75">
      <c r="B337" s="18"/>
    </row>
    <row r="338" ht="15.75">
      <c r="B338" s="18"/>
    </row>
    <row r="339" ht="15.75">
      <c r="B339" s="18"/>
    </row>
    <row r="340" ht="15.75">
      <c r="B340" s="18"/>
    </row>
    <row r="341" ht="15.75">
      <c r="B341" s="18"/>
    </row>
    <row r="342" ht="15.75">
      <c r="B342" s="18"/>
    </row>
    <row r="343" ht="15.75">
      <c r="B343" s="18"/>
    </row>
    <row r="344" ht="15.75">
      <c r="B344" s="18"/>
    </row>
    <row r="345" ht="15.75">
      <c r="B345" s="18"/>
    </row>
    <row r="346" ht="15.75">
      <c r="B346" s="18"/>
    </row>
    <row r="347" ht="15.75">
      <c r="B347" s="18"/>
    </row>
    <row r="348" ht="15.75">
      <c r="B348" s="18"/>
    </row>
    <row r="349" ht="15.75">
      <c r="B349" s="18"/>
    </row>
    <row r="350" ht="15.75">
      <c r="B350" s="18"/>
    </row>
    <row r="351" ht="15.75">
      <c r="B351" s="18"/>
    </row>
    <row r="352" ht="15.75">
      <c r="B352" s="18"/>
    </row>
    <row r="353" ht="15.75">
      <c r="B353" s="18"/>
    </row>
    <row r="354" ht="15.75">
      <c r="B354" s="18"/>
    </row>
    <row r="355" ht="15.75">
      <c r="B355" s="18"/>
    </row>
    <row r="356" ht="15.75">
      <c r="B356" s="18"/>
    </row>
    <row r="357" ht="15.75">
      <c r="B357" s="18"/>
    </row>
    <row r="358" ht="15.75">
      <c r="B358" s="18"/>
    </row>
    <row r="359" ht="15.75">
      <c r="B359" s="18"/>
    </row>
    <row r="360" ht="15.75">
      <c r="B360" s="18"/>
    </row>
    <row r="361" ht="15.75">
      <c r="B361" s="18"/>
    </row>
    <row r="362" ht="15.75">
      <c r="B362" s="18"/>
    </row>
    <row r="363" ht="15.75">
      <c r="B363" s="18"/>
    </row>
    <row r="364" ht="15.75">
      <c r="B364" s="18"/>
    </row>
    <row r="365" ht="15.75">
      <c r="B365" s="18"/>
    </row>
    <row r="366" ht="15.75">
      <c r="B366" s="18"/>
    </row>
    <row r="367" ht="15.75">
      <c r="B367" s="18"/>
    </row>
    <row r="368" ht="15.75">
      <c r="B368" s="18"/>
    </row>
    <row r="369" ht="15.75">
      <c r="B369" s="18"/>
    </row>
    <row r="370" ht="15.75">
      <c r="B370" s="18"/>
    </row>
    <row r="371" ht="15.75">
      <c r="B371" s="18"/>
    </row>
    <row r="372" ht="15.75">
      <c r="B372" s="18"/>
    </row>
    <row r="373" ht="15.75">
      <c r="B373" s="18"/>
    </row>
    <row r="374" ht="15.75">
      <c r="B374" s="18"/>
    </row>
    <row r="375" ht="15.75">
      <c r="B375" s="18"/>
    </row>
    <row r="376" ht="15.75">
      <c r="B376" s="18"/>
    </row>
    <row r="377" ht="15.75">
      <c r="B377" s="18"/>
    </row>
    <row r="378" ht="15.75">
      <c r="B378" s="18"/>
    </row>
    <row r="379" ht="15.75">
      <c r="B379" s="18"/>
    </row>
    <row r="380" ht="15.75">
      <c r="B380" s="18"/>
    </row>
    <row r="381" ht="15.75">
      <c r="B381" s="18"/>
    </row>
    <row r="382" ht="15.75">
      <c r="B382" s="18"/>
    </row>
    <row r="383" ht="15.75">
      <c r="B383" s="18"/>
    </row>
    <row r="384" ht="15.75">
      <c r="B384" s="18"/>
    </row>
    <row r="385" ht="15.75">
      <c r="B385" s="18"/>
    </row>
    <row r="386" ht="15.75">
      <c r="B386" s="18"/>
    </row>
    <row r="387" ht="15.75">
      <c r="B387" s="18"/>
    </row>
    <row r="388" ht="15.75">
      <c r="B388" s="18"/>
    </row>
    <row r="389" ht="15.75">
      <c r="B389" s="18"/>
    </row>
    <row r="390" ht="15.75">
      <c r="B390" s="18"/>
    </row>
    <row r="391" ht="15.75">
      <c r="B391" s="18"/>
    </row>
    <row r="392" ht="15.75">
      <c r="B392" s="18"/>
    </row>
    <row r="393" ht="15.75">
      <c r="B393" s="18"/>
    </row>
    <row r="394" ht="15.75">
      <c r="B394" s="18"/>
    </row>
    <row r="395" ht="15.75">
      <c r="B395" s="18"/>
    </row>
    <row r="396" ht="15.75">
      <c r="B396" s="18"/>
    </row>
    <row r="397" ht="15.75">
      <c r="B397" s="18"/>
    </row>
    <row r="398" ht="15.75">
      <c r="B398" s="18"/>
    </row>
    <row r="399" ht="15.75">
      <c r="B399" s="18"/>
    </row>
    <row r="400" ht="15.75">
      <c r="B400" s="18"/>
    </row>
    <row r="401" ht="15.75">
      <c r="B401" s="18"/>
    </row>
    <row r="402" ht="15.75">
      <c r="B402" s="18"/>
    </row>
    <row r="403" ht="15.75">
      <c r="B403" s="18"/>
    </row>
    <row r="404" ht="15.75">
      <c r="B404" s="18"/>
    </row>
    <row r="405" ht="15.75">
      <c r="B405" s="18"/>
    </row>
    <row r="406" ht="15.75">
      <c r="B406" s="18"/>
    </row>
    <row r="407" ht="15.75">
      <c r="B407" s="18"/>
    </row>
    <row r="408" ht="15.75">
      <c r="B408" s="18"/>
    </row>
    <row r="409" ht="15.75">
      <c r="B409" s="18"/>
    </row>
    <row r="410" ht="15.75">
      <c r="B410" s="18"/>
    </row>
    <row r="411" ht="15.75">
      <c r="B411" s="18"/>
    </row>
    <row r="412" ht="15.75">
      <c r="B412" s="18"/>
    </row>
    <row r="413" ht="15.75">
      <c r="B413" s="18"/>
    </row>
    <row r="414" ht="15.75">
      <c r="B414" s="18"/>
    </row>
    <row r="415" ht="15.75">
      <c r="B415" s="18"/>
    </row>
    <row r="416" ht="15.75">
      <c r="B416" s="18"/>
    </row>
    <row r="417" ht="15.75">
      <c r="B417" s="18"/>
    </row>
    <row r="418" ht="15.75">
      <c r="B418" s="18"/>
    </row>
    <row r="419" ht="15.75">
      <c r="B419" s="18"/>
    </row>
    <row r="420" ht="15.75">
      <c r="B420" s="18"/>
    </row>
    <row r="421" ht="15.75">
      <c r="B421" s="18"/>
    </row>
    <row r="422" ht="15.75">
      <c r="B422" s="18"/>
    </row>
    <row r="423" ht="15.75">
      <c r="B423" s="18"/>
    </row>
    <row r="424" ht="15.75">
      <c r="B424" s="18"/>
    </row>
    <row r="425" ht="15.75">
      <c r="B425" s="18"/>
    </row>
    <row r="426" ht="15.75">
      <c r="B426" s="18"/>
    </row>
    <row r="427" ht="15.75">
      <c r="B427" s="18"/>
    </row>
    <row r="428" ht="15.75">
      <c r="B428" s="18"/>
    </row>
    <row r="429" ht="15.75">
      <c r="B429" s="18"/>
    </row>
    <row r="430" ht="15.75">
      <c r="B430" s="18"/>
    </row>
    <row r="431" ht="15.75">
      <c r="B431" s="18"/>
    </row>
    <row r="432" ht="15.75">
      <c r="B432" s="18"/>
    </row>
    <row r="433" ht="15.75">
      <c r="B433" s="18"/>
    </row>
    <row r="434" ht="15.75">
      <c r="B434" s="18"/>
    </row>
    <row r="435" ht="15.75">
      <c r="B435" s="18"/>
    </row>
    <row r="436" ht="15.75">
      <c r="B436" s="18"/>
    </row>
    <row r="437" ht="15.75">
      <c r="B437" s="18"/>
    </row>
    <row r="438" ht="15.75">
      <c r="B438" s="18"/>
    </row>
    <row r="439" ht="15.75">
      <c r="B439" s="18"/>
    </row>
    <row r="440" ht="15.75">
      <c r="B440" s="18"/>
    </row>
    <row r="441" ht="15.75">
      <c r="B441" s="18"/>
    </row>
    <row r="442" ht="15.75">
      <c r="B442" s="18"/>
    </row>
    <row r="443" ht="15.75">
      <c r="B443" s="18"/>
    </row>
    <row r="444" ht="15.75">
      <c r="B444" s="18"/>
    </row>
    <row r="445" ht="15.75">
      <c r="B445" s="18"/>
    </row>
    <row r="446" ht="15.75">
      <c r="B446" s="18"/>
    </row>
    <row r="447" ht="15.75">
      <c r="B447" s="18"/>
    </row>
    <row r="448" ht="15.75">
      <c r="B448" s="18"/>
    </row>
    <row r="449" ht="15.75">
      <c r="B449" s="18"/>
    </row>
    <row r="450" ht="15.75">
      <c r="B450" s="18"/>
    </row>
    <row r="451" ht="15.75">
      <c r="B451" s="18"/>
    </row>
    <row r="452" ht="15.75">
      <c r="B452" s="18"/>
    </row>
    <row r="453" ht="15.75">
      <c r="B453" s="18"/>
    </row>
    <row r="454" ht="15.75">
      <c r="B454" s="18"/>
    </row>
    <row r="455" ht="15.75">
      <c r="B455" s="18"/>
    </row>
    <row r="456" ht="15.75">
      <c r="B456" s="18"/>
    </row>
    <row r="457" ht="15.75">
      <c r="B457" s="18"/>
    </row>
    <row r="458" ht="15.75">
      <c r="B458" s="18"/>
    </row>
    <row r="459" ht="15.75">
      <c r="B459" s="18"/>
    </row>
    <row r="460" ht="15.75">
      <c r="B460" s="18"/>
    </row>
    <row r="461" ht="15.75">
      <c r="B461" s="18"/>
    </row>
    <row r="462" ht="15.75">
      <c r="B462" s="18"/>
    </row>
    <row r="463" ht="15.75">
      <c r="B463" s="18"/>
    </row>
    <row r="464" ht="15.75">
      <c r="B464" s="18"/>
    </row>
    <row r="465" ht="15.75">
      <c r="B465" s="18"/>
    </row>
    <row r="466" ht="15.75">
      <c r="B466" s="18"/>
    </row>
    <row r="467" ht="15.75">
      <c r="B467" s="18"/>
    </row>
    <row r="468" ht="15.75">
      <c r="B468" s="18"/>
    </row>
    <row r="469" ht="15.75">
      <c r="B469" s="18"/>
    </row>
    <row r="470" ht="15.75">
      <c r="B470" s="18"/>
    </row>
    <row r="471" ht="15.75">
      <c r="B471" s="18"/>
    </row>
    <row r="472" ht="15.75">
      <c r="B472" s="18"/>
    </row>
    <row r="473" ht="15.75">
      <c r="B473" s="18"/>
    </row>
    <row r="474" ht="15.75">
      <c r="B474" s="18"/>
    </row>
    <row r="475" ht="15.75">
      <c r="B475" s="18"/>
    </row>
    <row r="476" ht="15.75">
      <c r="B476" s="18"/>
    </row>
    <row r="477" ht="15.75">
      <c r="B477" s="18"/>
    </row>
    <row r="478" ht="15.75">
      <c r="B478" s="18"/>
    </row>
    <row r="479" ht="15.75">
      <c r="B479" s="18"/>
    </row>
    <row r="480" ht="15.75">
      <c r="B480" s="18"/>
    </row>
    <row r="481" ht="15.75">
      <c r="B481" s="18"/>
    </row>
    <row r="482" ht="15.75">
      <c r="B482" s="18"/>
    </row>
    <row r="483" ht="15.75">
      <c r="B483" s="18"/>
    </row>
    <row r="484" ht="15.75">
      <c r="B484" s="18"/>
    </row>
    <row r="485" ht="15.75">
      <c r="B485" s="18"/>
    </row>
    <row r="486" ht="15.75">
      <c r="B486" s="18"/>
    </row>
    <row r="487" ht="15.75">
      <c r="B487" s="18"/>
    </row>
    <row r="488" ht="15.75">
      <c r="B488" s="18"/>
    </row>
    <row r="489" ht="15.75">
      <c r="B489" s="18"/>
    </row>
    <row r="490" ht="15.75">
      <c r="B490" s="18"/>
    </row>
    <row r="491" ht="15.75">
      <c r="B491" s="18"/>
    </row>
    <row r="492" ht="15.75">
      <c r="B492" s="18"/>
    </row>
    <row r="493" ht="15.75">
      <c r="B493" s="18"/>
    </row>
    <row r="494" ht="15.75">
      <c r="B494" s="18"/>
    </row>
    <row r="495" ht="15.75">
      <c r="B495" s="18"/>
    </row>
    <row r="496" ht="15.75">
      <c r="B496" s="18"/>
    </row>
    <row r="497" ht="15.75">
      <c r="B497" s="18"/>
    </row>
    <row r="498" ht="15.75">
      <c r="B498" s="18"/>
    </row>
    <row r="499" ht="15.75">
      <c r="B499" s="18"/>
    </row>
    <row r="500" ht="15.75">
      <c r="B500" s="18"/>
    </row>
    <row r="501" ht="15.75">
      <c r="B501" s="18"/>
    </row>
    <row r="502" ht="15.75">
      <c r="B502" s="18"/>
    </row>
    <row r="503" ht="15.75">
      <c r="B503" s="18"/>
    </row>
    <row r="504" ht="15.75">
      <c r="B504" s="18"/>
    </row>
    <row r="505" ht="15.75">
      <c r="B505" s="18"/>
    </row>
    <row r="506" ht="15.75">
      <c r="B506" s="18"/>
    </row>
    <row r="507" ht="15.75">
      <c r="B507" s="18"/>
    </row>
    <row r="508" ht="15.75">
      <c r="B508" s="18"/>
    </row>
    <row r="509" ht="15.75">
      <c r="B509" s="18"/>
    </row>
    <row r="510" ht="15.75">
      <c r="B510" s="18"/>
    </row>
    <row r="511" ht="15.75">
      <c r="B511" s="18"/>
    </row>
    <row r="512" ht="15.75">
      <c r="B512" s="18"/>
    </row>
    <row r="513" ht="15.75">
      <c r="B513" s="18"/>
    </row>
    <row r="514" ht="15.75">
      <c r="B514" s="18"/>
    </row>
    <row r="515" ht="15.75">
      <c r="B515" s="18"/>
    </row>
    <row r="516" ht="15.75">
      <c r="B516" s="18"/>
    </row>
    <row r="517" ht="15.75">
      <c r="B517" s="18"/>
    </row>
    <row r="518" ht="15.75">
      <c r="B518" s="18"/>
    </row>
    <row r="519" ht="15.75">
      <c r="B519" s="18"/>
    </row>
    <row r="520" ht="15.75">
      <c r="B520" s="18"/>
    </row>
    <row r="521" ht="15.75">
      <c r="B521" s="18"/>
    </row>
    <row r="522" ht="15.75">
      <c r="B522" s="18"/>
    </row>
    <row r="523" ht="15.75">
      <c r="B523" s="18"/>
    </row>
    <row r="524" ht="15.75">
      <c r="B524" s="18"/>
    </row>
    <row r="525" ht="15.75">
      <c r="B525" s="18"/>
    </row>
    <row r="526" ht="15.75">
      <c r="B526" s="18"/>
    </row>
    <row r="527" ht="15.75">
      <c r="B527" s="18"/>
    </row>
    <row r="528" ht="15.75">
      <c r="B528" s="18"/>
    </row>
    <row r="529" ht="15.75">
      <c r="B529" s="18"/>
    </row>
    <row r="530" ht="15.75">
      <c r="B530" s="18"/>
    </row>
    <row r="531" ht="15.75">
      <c r="B531" s="18"/>
    </row>
    <row r="532" ht="15.75">
      <c r="B532" s="18"/>
    </row>
    <row r="533" ht="15.75">
      <c r="B533" s="18"/>
    </row>
    <row r="534" ht="15.75">
      <c r="B534" s="18"/>
    </row>
    <row r="535" ht="15.75">
      <c r="B535" s="18"/>
    </row>
    <row r="536" ht="15.75">
      <c r="B536" s="18"/>
    </row>
    <row r="537" ht="15.75">
      <c r="B537" s="18"/>
    </row>
    <row r="538" ht="15.75">
      <c r="B538" s="18"/>
    </row>
    <row r="539" ht="15.75">
      <c r="B539" s="18"/>
    </row>
    <row r="540" ht="15.75">
      <c r="B540" s="18"/>
    </row>
    <row r="541" ht="15.75">
      <c r="B541" s="18"/>
    </row>
    <row r="542" ht="15.75">
      <c r="B542" s="18"/>
    </row>
    <row r="543" ht="15.75">
      <c r="B543" s="18"/>
    </row>
    <row r="544" ht="15.75">
      <c r="B544" s="18"/>
    </row>
    <row r="545" ht="15.75">
      <c r="B545" s="18"/>
    </row>
    <row r="546" ht="15.75">
      <c r="B546" s="18"/>
    </row>
    <row r="547" ht="15.75">
      <c r="B547" s="18"/>
    </row>
    <row r="548" ht="15.75">
      <c r="B548" s="18"/>
    </row>
    <row r="549" ht="15.75">
      <c r="B549" s="18"/>
    </row>
    <row r="550" ht="15.75">
      <c r="B550" s="18"/>
    </row>
    <row r="551" ht="15.75">
      <c r="B551" s="18"/>
    </row>
    <row r="552" ht="15.75">
      <c r="B552" s="18"/>
    </row>
    <row r="553" ht="15.75">
      <c r="B553" s="18"/>
    </row>
    <row r="554" ht="15.75">
      <c r="B554" s="18"/>
    </row>
    <row r="555" ht="15.75">
      <c r="B555" s="18"/>
    </row>
    <row r="556" ht="15.75">
      <c r="B556" s="18"/>
    </row>
    <row r="557" ht="15.75">
      <c r="B557" s="18"/>
    </row>
    <row r="558" ht="15.75">
      <c r="B558" s="18"/>
    </row>
    <row r="559" ht="15.75">
      <c r="B559" s="18"/>
    </row>
    <row r="560" ht="15.75">
      <c r="B560" s="18"/>
    </row>
    <row r="561" ht="15.75">
      <c r="B561" s="18"/>
    </row>
    <row r="562" ht="15.75">
      <c r="B562" s="18"/>
    </row>
    <row r="563" ht="15.75">
      <c r="B563" s="18"/>
    </row>
    <row r="564" ht="15.75">
      <c r="B564" s="18"/>
    </row>
    <row r="565" ht="15.75">
      <c r="B565" s="18"/>
    </row>
    <row r="566" ht="15.75">
      <c r="B566" s="18"/>
    </row>
    <row r="567" ht="15.75">
      <c r="B567" s="18"/>
    </row>
    <row r="568" ht="15.75">
      <c r="B568" s="18"/>
    </row>
    <row r="569" ht="15.75">
      <c r="B569" s="18"/>
    </row>
    <row r="570" ht="15.75">
      <c r="B570" s="18"/>
    </row>
    <row r="571" ht="15.75">
      <c r="B571" s="18"/>
    </row>
    <row r="572" ht="15.75">
      <c r="B572" s="18"/>
    </row>
    <row r="573" ht="15.75">
      <c r="B573" s="18"/>
    </row>
    <row r="574" ht="15.75">
      <c r="B574" s="18"/>
    </row>
    <row r="575" ht="15.75">
      <c r="B575" s="18"/>
    </row>
    <row r="576" ht="15.75">
      <c r="B576" s="18"/>
    </row>
    <row r="577" ht="15.75">
      <c r="B577" s="18"/>
    </row>
    <row r="578" ht="15.75">
      <c r="B578" s="18"/>
    </row>
    <row r="579" ht="15.75">
      <c r="B579" s="18"/>
    </row>
    <row r="580" ht="15.75">
      <c r="B580" s="18"/>
    </row>
    <row r="581" ht="15.75">
      <c r="B581" s="18"/>
    </row>
    <row r="582" ht="15.75">
      <c r="B582" s="18"/>
    </row>
    <row r="583" ht="15.75">
      <c r="B583" s="18"/>
    </row>
    <row r="584" ht="15.75">
      <c r="B584" s="18"/>
    </row>
    <row r="585" ht="15.75">
      <c r="B585" s="18"/>
    </row>
    <row r="586" ht="15.75">
      <c r="B586" s="18"/>
    </row>
    <row r="587" ht="15.75">
      <c r="B587" s="18"/>
    </row>
    <row r="588" ht="15.75">
      <c r="B588" s="18"/>
    </row>
    <row r="589" ht="15.75">
      <c r="B589" s="18"/>
    </row>
    <row r="590" ht="15.75">
      <c r="B590" s="18"/>
    </row>
    <row r="591" ht="15.75">
      <c r="B591" s="18"/>
    </row>
    <row r="592" ht="15.75">
      <c r="B592" s="18"/>
    </row>
    <row r="593" ht="15.75">
      <c r="B593" s="18"/>
    </row>
    <row r="594" ht="15.75">
      <c r="B594" s="18"/>
    </row>
    <row r="595" ht="15.75">
      <c r="B595" s="18"/>
    </row>
    <row r="596" ht="15.75">
      <c r="B596" s="18"/>
    </row>
    <row r="597" ht="15.75">
      <c r="B597" s="18"/>
    </row>
    <row r="598" ht="15.75">
      <c r="B598" s="18"/>
    </row>
    <row r="599" ht="15.75">
      <c r="B599" s="18"/>
    </row>
    <row r="600" ht="15.75">
      <c r="B600" s="18"/>
    </row>
    <row r="601" ht="15.75">
      <c r="B601" s="18"/>
    </row>
    <row r="602" ht="15.75">
      <c r="B602" s="18"/>
    </row>
    <row r="603" ht="15.75">
      <c r="B603" s="18"/>
    </row>
    <row r="604" ht="15.75">
      <c r="B604" s="18"/>
    </row>
    <row r="605" ht="15.75">
      <c r="B605" s="18"/>
    </row>
    <row r="606" ht="15.75">
      <c r="B606" s="18"/>
    </row>
    <row r="607" ht="15.75">
      <c r="B607" s="18"/>
    </row>
    <row r="608" ht="15.75">
      <c r="B608" s="18"/>
    </row>
    <row r="609" ht="15.75">
      <c r="B609" s="18"/>
    </row>
    <row r="610" ht="15.75">
      <c r="B610" s="18"/>
    </row>
    <row r="611" ht="15.75">
      <c r="B611" s="18"/>
    </row>
    <row r="612" ht="15.75">
      <c r="B612" s="18"/>
    </row>
    <row r="613" ht="15.75">
      <c r="B613" s="18"/>
    </row>
    <row r="614" ht="15.75">
      <c r="B614" s="18"/>
    </row>
    <row r="615" ht="15.75">
      <c r="B615" s="18"/>
    </row>
    <row r="616" ht="15.75">
      <c r="B616" s="18"/>
    </row>
    <row r="617" ht="15.75">
      <c r="B617" s="18"/>
    </row>
    <row r="618" ht="15.75">
      <c r="B618" s="18"/>
    </row>
    <row r="619" ht="15.75">
      <c r="B619" s="18"/>
    </row>
    <row r="620" ht="15.75">
      <c r="B620" s="18"/>
    </row>
    <row r="621" ht="15.75">
      <c r="B621" s="18"/>
    </row>
    <row r="622" ht="15.75">
      <c r="B622" s="18"/>
    </row>
    <row r="623" ht="15.75">
      <c r="B623" s="18"/>
    </row>
    <row r="624" ht="15.75">
      <c r="B624" s="18"/>
    </row>
    <row r="625" ht="15.75">
      <c r="B625" s="18"/>
    </row>
    <row r="626" ht="15.75">
      <c r="B626" s="18"/>
    </row>
    <row r="627" ht="15.75">
      <c r="B627" s="18"/>
    </row>
    <row r="628" ht="15.75">
      <c r="B628" s="18"/>
    </row>
    <row r="629" ht="15.75">
      <c r="B629" s="18"/>
    </row>
    <row r="630" ht="15.75">
      <c r="B630" s="18"/>
    </row>
    <row r="631" ht="15.75">
      <c r="B631" s="18"/>
    </row>
    <row r="632" ht="15.75">
      <c r="B632" s="18"/>
    </row>
    <row r="633" ht="15.75">
      <c r="B633" s="18"/>
    </row>
    <row r="634" ht="15.75">
      <c r="B634" s="18"/>
    </row>
    <row r="635" ht="15.75">
      <c r="B635" s="18"/>
    </row>
    <row r="636" ht="15.75">
      <c r="B636" s="18"/>
    </row>
    <row r="637" ht="15.75">
      <c r="B637" s="18"/>
    </row>
    <row r="638" ht="15.75">
      <c r="B638" s="18"/>
    </row>
    <row r="639" ht="15.75">
      <c r="B639" s="18"/>
    </row>
    <row r="640" ht="15.75">
      <c r="B640" s="18"/>
    </row>
    <row r="641" ht="15.75">
      <c r="B641" s="18"/>
    </row>
    <row r="642" ht="15.75">
      <c r="B642" s="18"/>
    </row>
    <row r="643" ht="15.75">
      <c r="B643" s="18"/>
    </row>
    <row r="644" ht="15.75">
      <c r="B644" s="18"/>
    </row>
    <row r="645" ht="15.75">
      <c r="B645" s="18"/>
    </row>
    <row r="646" ht="15.75">
      <c r="B646" s="18"/>
    </row>
    <row r="647" ht="15.75">
      <c r="B647" s="18"/>
    </row>
    <row r="648" ht="15.75">
      <c r="B648" s="18"/>
    </row>
    <row r="649" ht="15.75">
      <c r="B649" s="18"/>
    </row>
    <row r="650" ht="15.75">
      <c r="B650" s="18"/>
    </row>
    <row r="651" ht="15.75">
      <c r="B651" s="18"/>
    </row>
    <row r="652" ht="15.75">
      <c r="B652" s="18"/>
    </row>
    <row r="653" ht="15.75">
      <c r="B653" s="18"/>
    </row>
    <row r="654" ht="15.75">
      <c r="B654" s="18"/>
    </row>
    <row r="655" ht="15.75">
      <c r="B655" s="18"/>
    </row>
    <row r="656" ht="15.75">
      <c r="B656" s="18"/>
    </row>
    <row r="657" ht="15.75">
      <c r="B657" s="18"/>
    </row>
    <row r="658" ht="15.75">
      <c r="B658" s="18"/>
    </row>
    <row r="659" ht="15.75">
      <c r="B659" s="18"/>
    </row>
    <row r="660" ht="15.75">
      <c r="B660" s="18"/>
    </row>
    <row r="661" ht="15.75">
      <c r="B661" s="18"/>
    </row>
    <row r="662" ht="15.75">
      <c r="B662" s="18"/>
    </row>
    <row r="663" ht="15.75">
      <c r="B663" s="18"/>
    </row>
    <row r="664" ht="15.75">
      <c r="B664" s="18"/>
    </row>
    <row r="665" ht="15.75">
      <c r="B665" s="18"/>
    </row>
    <row r="666" ht="15.75">
      <c r="B666" s="18"/>
    </row>
    <row r="667" ht="15.75">
      <c r="B667" s="18"/>
    </row>
    <row r="668" ht="15.75">
      <c r="B668" s="18"/>
    </row>
    <row r="669" ht="15.75">
      <c r="B669" s="18"/>
    </row>
    <row r="670" ht="15.75">
      <c r="B670" s="18"/>
    </row>
    <row r="671" ht="15.75">
      <c r="B671" s="18"/>
    </row>
    <row r="672" ht="15.75">
      <c r="B672" s="18"/>
    </row>
    <row r="673" ht="15.75">
      <c r="B673" s="18"/>
    </row>
    <row r="674" ht="15.75">
      <c r="B674" s="18"/>
    </row>
    <row r="675" ht="15.75">
      <c r="B675" s="18"/>
    </row>
    <row r="676" ht="15.75">
      <c r="B676" s="18"/>
    </row>
    <row r="677" ht="15.75">
      <c r="B677" s="18"/>
    </row>
    <row r="678" ht="15.75">
      <c r="B678" s="18"/>
    </row>
    <row r="679" ht="15.75">
      <c r="B679" s="18"/>
    </row>
    <row r="680" ht="15.75">
      <c r="B680" s="18"/>
    </row>
    <row r="681" ht="15.75">
      <c r="B681" s="18"/>
    </row>
    <row r="682" ht="15.75">
      <c r="B682" s="18"/>
    </row>
    <row r="683" ht="15.75">
      <c r="B683" s="18"/>
    </row>
    <row r="684" ht="15.75">
      <c r="B684" s="18"/>
    </row>
    <row r="685" ht="15.75">
      <c r="B685" s="18"/>
    </row>
    <row r="686" ht="15.75">
      <c r="B686" s="18"/>
    </row>
    <row r="687" ht="15.75">
      <c r="B687" s="18"/>
    </row>
    <row r="688" ht="15.75">
      <c r="B688" s="18"/>
    </row>
    <row r="689" ht="15.75">
      <c r="B689" s="18"/>
    </row>
    <row r="690" ht="15.75">
      <c r="B690" s="18"/>
    </row>
    <row r="691" ht="15.75">
      <c r="B691" s="18"/>
    </row>
    <row r="692" ht="15.75">
      <c r="B692" s="18"/>
    </row>
    <row r="693" ht="15.75">
      <c r="B693" s="18"/>
    </row>
    <row r="694" ht="15.75">
      <c r="B694" s="18"/>
    </row>
    <row r="695" ht="15.75">
      <c r="B695" s="18"/>
    </row>
    <row r="696" ht="15.75">
      <c r="B696" s="18"/>
    </row>
    <row r="697" ht="15.75">
      <c r="B697" s="18"/>
    </row>
    <row r="698" ht="15.75">
      <c r="B698" s="18"/>
    </row>
    <row r="699" ht="15.75">
      <c r="B699" s="18"/>
    </row>
    <row r="700" ht="15.75">
      <c r="B700" s="18"/>
    </row>
    <row r="701" ht="15.75">
      <c r="B701" s="18"/>
    </row>
    <row r="702" ht="15.75">
      <c r="B702" s="18"/>
    </row>
    <row r="703" ht="15.75">
      <c r="B703" s="18"/>
    </row>
    <row r="704" ht="15.75">
      <c r="B704" s="18"/>
    </row>
    <row r="705" ht="15.75">
      <c r="B705" s="18"/>
    </row>
    <row r="706" ht="15.75">
      <c r="B706" s="18"/>
    </row>
    <row r="707" ht="15.75">
      <c r="B707" s="18"/>
    </row>
    <row r="708" ht="15.75">
      <c r="B708" s="18"/>
    </row>
    <row r="709" ht="15.75">
      <c r="B709" s="18"/>
    </row>
    <row r="710" ht="15.75">
      <c r="B710" s="18"/>
    </row>
    <row r="711" ht="15.75">
      <c r="B711" s="18"/>
    </row>
    <row r="712" ht="15.75">
      <c r="B712" s="18"/>
    </row>
    <row r="713" ht="15.75">
      <c r="B713" s="18"/>
    </row>
    <row r="714" ht="15.75">
      <c r="B714" s="18"/>
    </row>
    <row r="715" ht="15.75">
      <c r="B715" s="18"/>
    </row>
    <row r="716" ht="15.75">
      <c r="B716" s="18"/>
    </row>
    <row r="717" ht="15.75">
      <c r="B717" s="18"/>
    </row>
    <row r="718" ht="15.75">
      <c r="B718" s="18"/>
    </row>
    <row r="719" ht="15.75">
      <c r="B719" s="18"/>
    </row>
    <row r="720" ht="15.75">
      <c r="B720" s="18"/>
    </row>
    <row r="721" ht="15.75">
      <c r="B721" s="18"/>
    </row>
    <row r="722" ht="15.75">
      <c r="B722" s="18"/>
    </row>
    <row r="723" ht="15.75">
      <c r="B723" s="18"/>
    </row>
    <row r="724" ht="15.75">
      <c r="B724" s="18"/>
    </row>
    <row r="725" ht="15.75">
      <c r="B725" s="18"/>
    </row>
    <row r="726" ht="15.75">
      <c r="B726" s="18"/>
    </row>
    <row r="727" ht="15.75">
      <c r="B727" s="18"/>
    </row>
    <row r="728" ht="15.75">
      <c r="B728" s="18"/>
    </row>
    <row r="729" ht="15.75">
      <c r="B729" s="18"/>
    </row>
    <row r="730" ht="15.75">
      <c r="B730" s="18"/>
    </row>
    <row r="731" ht="15.75">
      <c r="B731" s="18"/>
    </row>
    <row r="732" ht="15.75">
      <c r="B732" s="18"/>
    </row>
    <row r="733" ht="15.75">
      <c r="B733" s="18"/>
    </row>
    <row r="734" ht="15.75">
      <c r="B734" s="18"/>
    </row>
    <row r="735" ht="15.75">
      <c r="B735" s="18"/>
    </row>
    <row r="736" ht="15.75">
      <c r="B736" s="18"/>
    </row>
    <row r="737" ht="15.75">
      <c r="B737" s="18"/>
    </row>
    <row r="738" ht="15.75">
      <c r="B738" s="18"/>
    </row>
    <row r="739" ht="15.75">
      <c r="B739" s="18"/>
    </row>
    <row r="740" ht="15.75">
      <c r="B740" s="18"/>
    </row>
    <row r="741" ht="15.75">
      <c r="B741" s="18"/>
    </row>
    <row r="742" ht="15.75">
      <c r="B742" s="18"/>
    </row>
    <row r="743" ht="15.75">
      <c r="B743" s="18"/>
    </row>
    <row r="744" ht="15.75">
      <c r="B744" s="18"/>
    </row>
    <row r="745" ht="15.75">
      <c r="B745" s="18"/>
    </row>
    <row r="746" ht="15.75">
      <c r="B746" s="18"/>
    </row>
    <row r="747" ht="15.75">
      <c r="B747" s="18"/>
    </row>
    <row r="748" ht="15.75">
      <c r="B748" s="18"/>
    </row>
    <row r="749" ht="15.75">
      <c r="B749" s="18"/>
    </row>
    <row r="750" ht="15.75">
      <c r="B750" s="18"/>
    </row>
    <row r="751" ht="15.75">
      <c r="B751" s="18"/>
    </row>
    <row r="752" ht="15.75">
      <c r="B752" s="18"/>
    </row>
    <row r="753" ht="15.75">
      <c r="B753" s="18"/>
    </row>
    <row r="754" ht="15.75">
      <c r="B754" s="18"/>
    </row>
    <row r="755" ht="15.75">
      <c r="B755" s="18"/>
    </row>
    <row r="756" ht="15.75">
      <c r="B756" s="18"/>
    </row>
    <row r="757" ht="15.75">
      <c r="B757" s="18"/>
    </row>
    <row r="758" ht="15.75">
      <c r="B758" s="18"/>
    </row>
    <row r="759" ht="15.75">
      <c r="B759" s="18"/>
    </row>
    <row r="760" ht="15.75">
      <c r="B760" s="18"/>
    </row>
    <row r="761" ht="15.75">
      <c r="B761" s="18"/>
    </row>
    <row r="762" ht="15.75">
      <c r="B762" s="18"/>
    </row>
    <row r="763" ht="15.75">
      <c r="B763" s="18"/>
    </row>
    <row r="764" ht="15.75">
      <c r="B764" s="18"/>
    </row>
    <row r="765" ht="15.75">
      <c r="B765" s="18"/>
    </row>
    <row r="766" ht="15.75">
      <c r="B766" s="18"/>
    </row>
    <row r="767" ht="15.75">
      <c r="B767" s="18"/>
    </row>
    <row r="768" ht="15.75">
      <c r="B768" s="18"/>
    </row>
    <row r="769" ht="15.75">
      <c r="B769" s="18"/>
    </row>
    <row r="770" ht="15.75">
      <c r="B770" s="18"/>
    </row>
    <row r="771" ht="15.75">
      <c r="B771" s="18"/>
    </row>
    <row r="772" ht="15.75">
      <c r="B772" s="18"/>
    </row>
    <row r="773" ht="15.75">
      <c r="B773" s="18"/>
    </row>
    <row r="774" ht="15.75">
      <c r="B774" s="18"/>
    </row>
    <row r="775" ht="15.75">
      <c r="B775" s="18"/>
    </row>
    <row r="776" ht="15.75">
      <c r="B776" s="18"/>
    </row>
    <row r="777" ht="15.75">
      <c r="B777" s="18"/>
    </row>
    <row r="778" ht="15.75">
      <c r="B778" s="18"/>
    </row>
    <row r="779" ht="15.75">
      <c r="B779" s="18"/>
    </row>
    <row r="780" ht="15.75">
      <c r="B780" s="18"/>
    </row>
    <row r="781" ht="15.75">
      <c r="B781" s="18"/>
    </row>
    <row r="782" ht="15.75">
      <c r="B782" s="18"/>
    </row>
    <row r="783" ht="15.75">
      <c r="B783" s="18"/>
    </row>
    <row r="784" ht="15.75">
      <c r="B784" s="18"/>
    </row>
    <row r="785" ht="15.75">
      <c r="B785" s="18"/>
    </row>
    <row r="786" ht="15.75">
      <c r="B786" s="18"/>
    </row>
    <row r="787" ht="15.75">
      <c r="B787" s="18"/>
    </row>
    <row r="788" ht="15.75">
      <c r="B788" s="18"/>
    </row>
    <row r="789" ht="15.75">
      <c r="B789" s="18"/>
    </row>
    <row r="790" ht="15.75">
      <c r="B790" s="18"/>
    </row>
    <row r="791" ht="15.75">
      <c r="B791" s="18"/>
    </row>
    <row r="792" ht="15.75">
      <c r="B792" s="18"/>
    </row>
    <row r="793" ht="15.75">
      <c r="B793" s="18"/>
    </row>
    <row r="794" ht="15.75">
      <c r="B794" s="18"/>
    </row>
    <row r="795" ht="15.75">
      <c r="B795" s="18"/>
    </row>
    <row r="796" ht="15.75">
      <c r="B796" s="18"/>
    </row>
    <row r="797" ht="15.75">
      <c r="B797" s="18"/>
    </row>
    <row r="798" ht="15.75">
      <c r="B798" s="18"/>
    </row>
    <row r="799" ht="15.75">
      <c r="B799" s="18"/>
    </row>
    <row r="800" ht="15.75">
      <c r="B800" s="18"/>
    </row>
    <row r="801" ht="15.75">
      <c r="B801" s="18"/>
    </row>
    <row r="802" ht="15.75">
      <c r="B802" s="18"/>
    </row>
    <row r="803" ht="15.75">
      <c r="B803" s="18"/>
    </row>
    <row r="804" ht="15.75">
      <c r="B804" s="18"/>
    </row>
    <row r="805" ht="15.75">
      <c r="B805" s="18"/>
    </row>
    <row r="806" ht="15.75">
      <c r="B806" s="18"/>
    </row>
    <row r="807" ht="15.75">
      <c r="B807" s="18"/>
    </row>
    <row r="808" ht="15.75">
      <c r="B808" s="18"/>
    </row>
    <row r="809" ht="15.75">
      <c r="B809" s="18"/>
    </row>
    <row r="810" ht="15.75">
      <c r="B810" s="18"/>
    </row>
    <row r="811" ht="15.75">
      <c r="B811" s="18"/>
    </row>
    <row r="812" ht="15.75">
      <c r="B812" s="18"/>
    </row>
    <row r="813" ht="15.75">
      <c r="B813" s="18"/>
    </row>
    <row r="814" ht="15.75">
      <c r="B814" s="18"/>
    </row>
    <row r="815" ht="15.75">
      <c r="B815" s="18"/>
    </row>
    <row r="816" ht="15.75">
      <c r="B816" s="18"/>
    </row>
    <row r="817" ht="15.75">
      <c r="B817" s="18"/>
    </row>
    <row r="818" ht="15.75">
      <c r="B818" s="18"/>
    </row>
    <row r="819" ht="15.75">
      <c r="B819" s="18"/>
    </row>
    <row r="820" ht="15.75">
      <c r="B820" s="18"/>
    </row>
    <row r="821" ht="15.75">
      <c r="B821" s="18"/>
    </row>
    <row r="822" ht="15.75">
      <c r="B822" s="18"/>
    </row>
    <row r="823" ht="15.75">
      <c r="B823" s="18"/>
    </row>
    <row r="824" ht="15.75">
      <c r="B824" s="18"/>
    </row>
    <row r="825" ht="15.75">
      <c r="B825" s="18"/>
    </row>
    <row r="826" ht="15.75">
      <c r="B826" s="18"/>
    </row>
    <row r="827" ht="15.75">
      <c r="B827" s="18"/>
    </row>
    <row r="828" ht="15.75">
      <c r="B828" s="18"/>
    </row>
    <row r="829" ht="15.75">
      <c r="B829" s="18"/>
    </row>
    <row r="830" ht="15.75">
      <c r="B830" s="18"/>
    </row>
    <row r="831" ht="15.75">
      <c r="B831" s="18"/>
    </row>
    <row r="832" ht="15.75">
      <c r="B832" s="18"/>
    </row>
    <row r="833" ht="15.75">
      <c r="B833" s="18"/>
    </row>
    <row r="834" ht="15.75">
      <c r="B834" s="18"/>
    </row>
    <row r="835" ht="15.75">
      <c r="B835" s="18"/>
    </row>
    <row r="836" ht="15.75">
      <c r="B836" s="18"/>
    </row>
    <row r="837" ht="15.75">
      <c r="B837" s="18"/>
    </row>
    <row r="838" ht="15.75">
      <c r="B838" s="18"/>
    </row>
    <row r="839" ht="15.75">
      <c r="B839" s="18"/>
    </row>
    <row r="840" ht="15.75">
      <c r="B840" s="18"/>
    </row>
    <row r="841" ht="15.75">
      <c r="B841" s="18"/>
    </row>
    <row r="842" ht="15.75">
      <c r="B842" s="18"/>
    </row>
    <row r="843" ht="15.75">
      <c r="B843" s="18"/>
    </row>
    <row r="844" ht="15.75">
      <c r="B844" s="18"/>
    </row>
    <row r="845" ht="15.75">
      <c r="B845" s="18"/>
    </row>
    <row r="846" ht="15.75">
      <c r="B846" s="18"/>
    </row>
    <row r="847" ht="15.75">
      <c r="B847" s="18"/>
    </row>
    <row r="848" ht="15.75">
      <c r="B848" s="18"/>
    </row>
    <row r="849" ht="15.75">
      <c r="B849" s="18"/>
    </row>
    <row r="850" ht="15.75">
      <c r="B850" s="18"/>
    </row>
    <row r="851" ht="15.75">
      <c r="B851" s="18"/>
    </row>
    <row r="852" ht="15.75">
      <c r="B852" s="18"/>
    </row>
    <row r="853" ht="15.75">
      <c r="B853" s="18"/>
    </row>
    <row r="854" ht="15.75">
      <c r="B854" s="18"/>
    </row>
    <row r="855" ht="15.75">
      <c r="B855" s="18"/>
    </row>
    <row r="856" ht="15.75">
      <c r="B856" s="18"/>
    </row>
    <row r="857" ht="15.75">
      <c r="B857" s="18"/>
    </row>
    <row r="858" ht="15.75">
      <c r="B858" s="18"/>
    </row>
    <row r="859" ht="15.75">
      <c r="B859" s="18"/>
    </row>
    <row r="860" ht="15.75">
      <c r="B860" s="18"/>
    </row>
    <row r="861" ht="15.75">
      <c r="B861" s="18"/>
    </row>
    <row r="862" ht="15.75">
      <c r="B862" s="18"/>
    </row>
    <row r="863" ht="15.75">
      <c r="B863" s="18"/>
    </row>
    <row r="864" ht="15.75">
      <c r="B864" s="18"/>
    </row>
    <row r="865" ht="15.75">
      <c r="B865" s="18"/>
    </row>
    <row r="866" ht="15.75">
      <c r="B866" s="18"/>
    </row>
    <row r="867" ht="15.75">
      <c r="B867" s="18"/>
    </row>
    <row r="868" ht="15.75">
      <c r="B868" s="18"/>
    </row>
    <row r="869" ht="15.75">
      <c r="B869" s="18"/>
    </row>
    <row r="870" ht="15.75">
      <c r="B870" s="18"/>
    </row>
    <row r="871" ht="15.75">
      <c r="B871" s="18"/>
    </row>
    <row r="872" ht="15.75">
      <c r="B872" s="18"/>
    </row>
    <row r="873" ht="15.75">
      <c r="B873" s="18"/>
    </row>
    <row r="874" ht="15.75">
      <c r="B874" s="18"/>
    </row>
    <row r="875" ht="15.75">
      <c r="B875" s="18"/>
    </row>
    <row r="876" ht="15.75">
      <c r="B876" s="18"/>
    </row>
    <row r="877" ht="15.75">
      <c r="B877" s="18"/>
    </row>
    <row r="878" ht="15.75">
      <c r="B878" s="18"/>
    </row>
    <row r="879" ht="15.75">
      <c r="B879" s="18"/>
    </row>
    <row r="880" ht="15.75">
      <c r="B880" s="18"/>
    </row>
    <row r="881" ht="15.75">
      <c r="B881" s="18"/>
    </row>
    <row r="882" ht="15.75">
      <c r="B882" s="18"/>
    </row>
    <row r="883" ht="15.75">
      <c r="B883" s="18"/>
    </row>
    <row r="884" ht="15.75">
      <c r="B884" s="18"/>
    </row>
    <row r="885" ht="15.75">
      <c r="B885" s="18"/>
    </row>
    <row r="886" ht="15.75">
      <c r="B886" s="18"/>
    </row>
    <row r="887" ht="15.75">
      <c r="B887" s="18"/>
    </row>
    <row r="888" ht="15.75">
      <c r="B888" s="18"/>
    </row>
    <row r="889" ht="15.75">
      <c r="B889" s="18"/>
    </row>
    <row r="890" ht="15.75">
      <c r="B890" s="18"/>
    </row>
    <row r="891" ht="15.75">
      <c r="B891" s="18"/>
    </row>
    <row r="892" ht="15.75">
      <c r="B892" s="18"/>
    </row>
    <row r="893" ht="15.75">
      <c r="B893" s="18"/>
    </row>
    <row r="894" ht="15.75">
      <c r="B894" s="18"/>
    </row>
    <row r="895" ht="15.75">
      <c r="B895" s="18"/>
    </row>
    <row r="896" ht="15.75">
      <c r="B896" s="18"/>
    </row>
    <row r="897" ht="15.75">
      <c r="B897" s="18"/>
    </row>
    <row r="898" ht="15.75">
      <c r="B898" s="18"/>
    </row>
    <row r="899" ht="15.75">
      <c r="B899" s="18"/>
    </row>
    <row r="900" ht="15.75">
      <c r="B900" s="18"/>
    </row>
    <row r="901" ht="15.75">
      <c r="B901" s="18"/>
    </row>
    <row r="902" ht="15.75">
      <c r="B902" s="18"/>
    </row>
    <row r="903" ht="15.75">
      <c r="B903" s="18"/>
    </row>
    <row r="904" ht="15.75">
      <c r="B904" s="18"/>
    </row>
    <row r="905" ht="15.75">
      <c r="B905" s="18"/>
    </row>
    <row r="906" ht="15.75">
      <c r="B906" s="18"/>
    </row>
    <row r="907" ht="15.75">
      <c r="B907" s="18"/>
    </row>
    <row r="908" ht="15.75">
      <c r="B908" s="18"/>
    </row>
    <row r="909" ht="15.75">
      <c r="B909" s="18"/>
    </row>
    <row r="910" ht="15.75">
      <c r="B910" s="18"/>
    </row>
    <row r="911" ht="15.75">
      <c r="B911" s="18"/>
    </row>
    <row r="912" ht="15.75">
      <c r="B912" s="18"/>
    </row>
    <row r="913" ht="15.75">
      <c r="B913" s="18"/>
    </row>
    <row r="914" ht="15.75">
      <c r="B914" s="18"/>
    </row>
    <row r="915" ht="15.75">
      <c r="B915" s="18"/>
    </row>
    <row r="916" ht="15.75">
      <c r="B916" s="18"/>
    </row>
    <row r="917" ht="15.75">
      <c r="B917" s="18"/>
    </row>
    <row r="918" ht="15.75">
      <c r="B918" s="18"/>
    </row>
    <row r="919" ht="15.75">
      <c r="B919" s="18"/>
    </row>
    <row r="920" ht="15.75">
      <c r="B920" s="18"/>
    </row>
    <row r="921" ht="15.75">
      <c r="B921" s="18"/>
    </row>
    <row r="922" ht="15.75">
      <c r="B922" s="18"/>
    </row>
    <row r="923" ht="15.75">
      <c r="B923" s="18"/>
    </row>
    <row r="924" ht="15.75">
      <c r="B924" s="18"/>
    </row>
    <row r="925" ht="15.75">
      <c r="B925" s="18"/>
    </row>
    <row r="926" ht="15.75">
      <c r="B926" s="18"/>
    </row>
    <row r="927" ht="15.75">
      <c r="B927" s="18"/>
    </row>
    <row r="928" ht="15.75">
      <c r="B928" s="18"/>
    </row>
    <row r="929" ht="15.75">
      <c r="B929" s="18"/>
    </row>
    <row r="930" ht="15.75">
      <c r="B930" s="18"/>
    </row>
    <row r="931" ht="15.75">
      <c r="B931" s="18"/>
    </row>
    <row r="932" ht="15.75">
      <c r="B932" s="18"/>
    </row>
    <row r="933" ht="15.75">
      <c r="B933" s="18"/>
    </row>
    <row r="934" ht="15.75">
      <c r="B934" s="18"/>
    </row>
    <row r="935" ht="15.75">
      <c r="B935" s="18"/>
    </row>
    <row r="936" ht="15.75">
      <c r="B936" s="18"/>
    </row>
    <row r="937" ht="15.75">
      <c r="B937" s="18"/>
    </row>
    <row r="938" ht="15.75">
      <c r="B938" s="18"/>
    </row>
    <row r="939" ht="15.75">
      <c r="B939" s="18"/>
    </row>
    <row r="940" ht="15.75">
      <c r="B940" s="18"/>
    </row>
    <row r="941" ht="15.75">
      <c r="B941" s="18"/>
    </row>
    <row r="942" ht="15.75">
      <c r="B942" s="18"/>
    </row>
    <row r="943" ht="15.75">
      <c r="B943" s="18"/>
    </row>
    <row r="944" ht="15.75">
      <c r="B944" s="18"/>
    </row>
    <row r="945" ht="15.75">
      <c r="B945" s="18"/>
    </row>
    <row r="946" ht="15.75">
      <c r="B946" s="18"/>
    </row>
    <row r="947" ht="15.75">
      <c r="B947" s="18"/>
    </row>
    <row r="948" ht="15.75">
      <c r="B948" s="18"/>
    </row>
    <row r="949" ht="15.75">
      <c r="B949" s="18"/>
    </row>
    <row r="950" ht="15.75">
      <c r="B950" s="18"/>
    </row>
    <row r="951" ht="15.75">
      <c r="B951" s="18"/>
    </row>
    <row r="952" ht="15.75">
      <c r="B952" s="18"/>
    </row>
    <row r="953" ht="15.75">
      <c r="B953" s="18"/>
    </row>
    <row r="954" ht="15.75">
      <c r="B954" s="18"/>
    </row>
    <row r="955" ht="15.75">
      <c r="B955" s="18"/>
    </row>
    <row r="956" ht="15.75">
      <c r="B956" s="18"/>
    </row>
    <row r="957" ht="15.75">
      <c r="B957" s="18"/>
    </row>
    <row r="958" ht="15.75">
      <c r="B958" s="18"/>
    </row>
    <row r="959" ht="15.75">
      <c r="B959" s="18"/>
    </row>
    <row r="960" ht="15.75">
      <c r="B960" s="18"/>
    </row>
    <row r="961" ht="15.75">
      <c r="B961" s="18"/>
    </row>
    <row r="962" ht="15.75">
      <c r="B962" s="18"/>
    </row>
    <row r="963" ht="15.75">
      <c r="B963" s="18"/>
    </row>
    <row r="964" ht="15.75">
      <c r="B964" s="18"/>
    </row>
    <row r="965" ht="15.75">
      <c r="B965" s="18"/>
    </row>
    <row r="966" ht="15.75">
      <c r="B966" s="18"/>
    </row>
    <row r="967" ht="15.75">
      <c r="B967" s="18"/>
    </row>
    <row r="968" ht="15.75">
      <c r="B968" s="18"/>
    </row>
    <row r="969" ht="15.75">
      <c r="B969" s="18"/>
    </row>
    <row r="970" ht="15.75">
      <c r="B970" s="18"/>
    </row>
    <row r="971" ht="15.75">
      <c r="B971" s="18"/>
    </row>
    <row r="972" ht="15.75">
      <c r="B972" s="18"/>
    </row>
    <row r="973" ht="15.75">
      <c r="B973" s="18"/>
    </row>
    <row r="974" ht="15.75">
      <c r="B974" s="18"/>
    </row>
    <row r="975" ht="15.75">
      <c r="B975" s="18"/>
    </row>
    <row r="976" ht="15.75">
      <c r="B976" s="18"/>
    </row>
    <row r="977" ht="15.75">
      <c r="B977" s="18"/>
    </row>
    <row r="978" ht="15.75">
      <c r="B978" s="18"/>
    </row>
    <row r="979" ht="15.75">
      <c r="B979" s="18"/>
    </row>
    <row r="980" ht="15.75">
      <c r="B980" s="18"/>
    </row>
    <row r="981" ht="15.75">
      <c r="B981" s="18"/>
    </row>
    <row r="982" ht="15.75">
      <c r="B982" s="18"/>
    </row>
    <row r="983" ht="15.75">
      <c r="B983" s="18"/>
    </row>
    <row r="984" ht="15.75">
      <c r="B984" s="18"/>
    </row>
    <row r="985" ht="15.75">
      <c r="B985" s="18"/>
    </row>
    <row r="986" ht="15.75">
      <c r="B986" s="18"/>
    </row>
    <row r="987" ht="15.75">
      <c r="B987" s="18"/>
    </row>
    <row r="988" ht="15.75">
      <c r="B988" s="18"/>
    </row>
    <row r="989" ht="15.75">
      <c r="B989" s="18"/>
    </row>
    <row r="990" ht="15.75">
      <c r="B990" s="18"/>
    </row>
    <row r="991" ht="15.75">
      <c r="B991" s="18"/>
    </row>
    <row r="992" ht="15.75">
      <c r="B992" s="18"/>
    </row>
    <row r="993" ht="15.75">
      <c r="B993" s="18"/>
    </row>
    <row r="994" ht="15.75">
      <c r="B994" s="18"/>
    </row>
    <row r="995" ht="15.75">
      <c r="B995" s="18"/>
    </row>
    <row r="996" ht="15.75">
      <c r="B996" s="18"/>
    </row>
    <row r="997" ht="15.75">
      <c r="B997" s="18"/>
    </row>
    <row r="998" ht="15.75">
      <c r="B998" s="18"/>
    </row>
    <row r="999" ht="15.75">
      <c r="B999" s="18"/>
    </row>
    <row r="1000" ht="15.75">
      <c r="B1000" s="18"/>
    </row>
    <row r="1001" ht="15.75">
      <c r="B1001" s="18"/>
    </row>
    <row r="1002" ht="15.75">
      <c r="B1002" s="18"/>
    </row>
    <row r="1003" ht="15.75">
      <c r="B1003" s="18"/>
    </row>
    <row r="1004" ht="15.75">
      <c r="B1004" s="18"/>
    </row>
    <row r="1005" ht="15.75">
      <c r="B1005" s="18"/>
    </row>
    <row r="1006" ht="15.75">
      <c r="B1006" s="18"/>
    </row>
    <row r="1007" ht="15.75">
      <c r="B1007" s="18"/>
    </row>
    <row r="1008" ht="15.75">
      <c r="B1008" s="18"/>
    </row>
    <row r="1009" ht="15.75">
      <c r="B1009" s="18"/>
    </row>
    <row r="1010" ht="15.75">
      <c r="B1010" s="18"/>
    </row>
    <row r="1011" ht="15.75">
      <c r="B1011" s="18"/>
    </row>
    <row r="1012" ht="15.75">
      <c r="B1012" s="18"/>
    </row>
    <row r="1013" ht="15.75">
      <c r="B1013" s="18"/>
    </row>
    <row r="1014" ht="15.75">
      <c r="B1014" s="18"/>
    </row>
    <row r="1015" ht="15.75">
      <c r="B1015" s="18"/>
    </row>
    <row r="1016" ht="15.75">
      <c r="B1016" s="18"/>
    </row>
    <row r="1017" ht="15.75">
      <c r="B1017" s="18"/>
    </row>
    <row r="1018" ht="15.75">
      <c r="B1018" s="18"/>
    </row>
    <row r="1019" ht="15.75">
      <c r="B1019" s="18"/>
    </row>
    <row r="1020" ht="15.75">
      <c r="B1020" s="18"/>
    </row>
    <row r="1021" ht="15.75">
      <c r="B1021" s="18"/>
    </row>
    <row r="1022" ht="15.75">
      <c r="B1022" s="18"/>
    </row>
    <row r="1023" ht="15.75">
      <c r="B1023" s="18"/>
    </row>
    <row r="1024" ht="15.75">
      <c r="B1024" s="18"/>
    </row>
    <row r="1025" ht="15.75">
      <c r="B1025" s="18"/>
    </row>
    <row r="1026" ht="15.75">
      <c r="B1026" s="18"/>
    </row>
    <row r="1027" ht="15.75">
      <c r="B1027" s="18"/>
    </row>
    <row r="1028" ht="15.75">
      <c r="B1028" s="18"/>
    </row>
    <row r="1029" ht="15.75">
      <c r="B1029" s="18"/>
    </row>
    <row r="1030" ht="15.75">
      <c r="B1030" s="18"/>
    </row>
    <row r="1031" ht="15.75">
      <c r="B1031" s="18"/>
    </row>
    <row r="1032" ht="15.75">
      <c r="B1032" s="18"/>
    </row>
    <row r="1033" ht="15.75">
      <c r="B1033" s="18"/>
    </row>
    <row r="1034" ht="15.75">
      <c r="B1034" s="18"/>
    </row>
    <row r="1035" ht="15.75">
      <c r="B1035" s="18"/>
    </row>
    <row r="1036" ht="15.75">
      <c r="B1036" s="18"/>
    </row>
    <row r="1037" ht="15.75">
      <c r="B1037" s="18"/>
    </row>
    <row r="1038" ht="15.75">
      <c r="B1038" s="18"/>
    </row>
    <row r="1039" ht="15.75">
      <c r="B1039" s="18"/>
    </row>
    <row r="1040" ht="15.75">
      <c r="B1040" s="18"/>
    </row>
    <row r="1041" ht="15.75">
      <c r="B1041" s="18"/>
    </row>
    <row r="1042" ht="15.75">
      <c r="B1042" s="18"/>
    </row>
    <row r="1043" ht="15.75">
      <c r="B1043" s="18"/>
    </row>
    <row r="1044" ht="15.75">
      <c r="B1044" s="18"/>
    </row>
    <row r="1045" ht="15.75">
      <c r="B1045" s="18"/>
    </row>
    <row r="1046" ht="15.75">
      <c r="B1046" s="18"/>
    </row>
    <row r="1047" ht="15.75">
      <c r="B1047" s="18"/>
    </row>
    <row r="1048" ht="15.75">
      <c r="B1048" s="18"/>
    </row>
    <row r="1049" ht="15.75">
      <c r="B1049" s="18"/>
    </row>
    <row r="1050" ht="15.75">
      <c r="B1050" s="18"/>
    </row>
    <row r="1051" ht="15.75">
      <c r="B1051" s="18"/>
    </row>
    <row r="1052" ht="15.75">
      <c r="B1052" s="18"/>
    </row>
    <row r="1053" ht="15.75">
      <c r="B1053" s="18"/>
    </row>
    <row r="1054" ht="15.75">
      <c r="B1054" s="18"/>
    </row>
    <row r="1055" ht="15.75">
      <c r="B1055" s="18"/>
    </row>
    <row r="1056" ht="15.75">
      <c r="B1056" s="18"/>
    </row>
    <row r="1057" ht="15.75">
      <c r="B1057" s="18"/>
    </row>
    <row r="1058" ht="15.75">
      <c r="B1058" s="18"/>
    </row>
    <row r="1059" ht="15.75">
      <c r="B1059" s="18"/>
    </row>
    <row r="1060" ht="15.75">
      <c r="B1060" s="18"/>
    </row>
    <row r="1061" ht="15.75">
      <c r="B1061" s="18"/>
    </row>
    <row r="1062" ht="15.75">
      <c r="B1062" s="18"/>
    </row>
  </sheetData>
  <sheetProtection selectLockedCells="1" selectUnlockedCells="1"/>
  <mergeCells count="1">
    <mergeCell ref="B3:F3"/>
  </mergeCells>
  <printOptions/>
  <pageMargins left="0.7083333333333334" right="0.31527777777777777" top="0.9451388888888889" bottom="0.7486111111111111" header="0" footer="0.31527777777777777"/>
  <pageSetup firstPageNumber="2" useFirstPageNumber="1" fitToHeight="0" fitToWidth="1" horizontalDpi="300" verticalDpi="300" orientation="portrait" paperSize="9"/>
  <headerFooter alignWithMargins="0">
    <oddHeader>&amp;L&amp;9Građevina: II i III etapa i faza
etapne i fazne rekonstrukcije 
složene građevine Dalmati&amp;C&amp;9Investitor:Dalmati d.o.o., OIB 24931977864
Postolarska 6, 22320 Drniš
       &amp;R&amp;9PITEX d.o.o.,Zagreb
B.P.1354/23       
str. &amp;P</oddHeader>
    <oddFooter>&amp;C&amp;F</oddFooter>
  </headerFooter>
  <rowBreaks count="2" manualBreakCount="2">
    <brk id="22" max="255" man="1"/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view="pageBreakPreview" zoomScale="75" zoomScaleSheetLayoutView="75" workbookViewId="0" topLeftCell="A44">
      <selection activeCell="E5" sqref="E5"/>
    </sheetView>
  </sheetViews>
  <sheetFormatPr defaultColWidth="9.140625" defaultRowHeight="12.75"/>
  <cols>
    <col min="1" max="1" width="7.7109375" style="1" customWidth="1"/>
    <col min="2" max="2" width="50.7109375" style="2" customWidth="1"/>
    <col min="3" max="3" width="11.57421875" style="59" customWidth="1"/>
    <col min="4" max="4" width="11.57421875" style="3" customWidth="1"/>
    <col min="5" max="6" width="11.57421875" style="60" customWidth="1"/>
    <col min="7" max="13" width="9.28125" style="3" customWidth="1"/>
    <col min="14" max="16384" width="9.140625" style="3" customWidth="1"/>
  </cols>
  <sheetData>
    <row r="1" spans="1:6" s="61" customFormat="1" ht="41.25">
      <c r="A1" s="36" t="s">
        <v>30</v>
      </c>
      <c r="B1" s="36" t="s">
        <v>31</v>
      </c>
      <c r="C1" s="36" t="s">
        <v>32</v>
      </c>
      <c r="D1" s="36" t="s">
        <v>33</v>
      </c>
      <c r="E1" s="37" t="s">
        <v>34</v>
      </c>
      <c r="F1" s="37" t="s">
        <v>35</v>
      </c>
    </row>
    <row r="2" ht="15.75">
      <c r="B2" s="14"/>
    </row>
    <row r="3" ht="15.75" hidden="1">
      <c r="B3" s="14"/>
    </row>
    <row r="4" spans="1:6" s="9" customFormat="1" ht="15.75">
      <c r="A4" s="62" t="s">
        <v>78</v>
      </c>
      <c r="B4" s="63" t="s">
        <v>79</v>
      </c>
      <c r="C4" s="63"/>
      <c r="D4" s="63"/>
      <c r="E4" s="63"/>
      <c r="F4" s="63"/>
    </row>
    <row r="5" spans="1:6" s="9" customFormat="1" ht="15.75">
      <c r="A5" s="64"/>
      <c r="B5" s="6"/>
      <c r="C5" s="65"/>
      <c r="E5" s="66"/>
      <c r="F5" s="66"/>
    </row>
    <row r="6" spans="1:6" s="20" customFormat="1" ht="15.75">
      <c r="A6" s="17"/>
      <c r="B6" s="21"/>
      <c r="C6" s="19"/>
      <c r="E6" s="67"/>
      <c r="F6" s="67"/>
    </row>
    <row r="7" spans="1:6" s="20" customFormat="1" ht="15.75" hidden="1">
      <c r="A7" s="17"/>
      <c r="B7" s="21"/>
      <c r="C7" s="19"/>
      <c r="E7" s="67"/>
      <c r="F7" s="67"/>
    </row>
    <row r="8" spans="1:6" s="20" customFormat="1" ht="72.75">
      <c r="A8" s="17" t="s">
        <v>80</v>
      </c>
      <c r="B8" s="18" t="s">
        <v>81</v>
      </c>
      <c r="C8" s="19"/>
      <c r="E8" s="67"/>
      <c r="F8" s="67"/>
    </row>
    <row r="9" spans="1:6" s="20" customFormat="1" ht="15.75">
      <c r="A9" s="17"/>
      <c r="B9" s="18"/>
      <c r="C9" s="19"/>
      <c r="E9" s="67"/>
      <c r="F9" s="67"/>
    </row>
    <row r="10" spans="1:6" s="20" customFormat="1" ht="15.75" hidden="1">
      <c r="A10" s="17"/>
      <c r="B10" s="18"/>
      <c r="C10" s="19"/>
      <c r="E10" s="67"/>
      <c r="F10" s="67"/>
    </row>
    <row r="11" spans="1:6" s="20" customFormat="1" ht="15.75">
      <c r="A11" s="17" t="s">
        <v>82</v>
      </c>
      <c r="B11" s="68" t="s">
        <v>83</v>
      </c>
      <c r="C11" s="19"/>
      <c r="E11" s="67"/>
      <c r="F11" s="67"/>
    </row>
    <row r="12" spans="1:6" s="20" customFormat="1" ht="15.75">
      <c r="A12" s="17"/>
      <c r="B12" s="18" t="s">
        <v>84</v>
      </c>
      <c r="C12" s="19"/>
      <c r="E12" s="67"/>
      <c r="F12" s="67"/>
    </row>
    <row r="13" spans="1:6" s="20" customFormat="1" ht="15.75">
      <c r="A13" s="17"/>
      <c r="B13" s="18"/>
      <c r="C13" s="19"/>
      <c r="E13" s="67"/>
      <c r="F13" s="67"/>
    </row>
    <row r="14" spans="1:6" s="20" customFormat="1" ht="15.75">
      <c r="A14" s="17"/>
      <c r="B14" s="18" t="s">
        <v>85</v>
      </c>
      <c r="C14" s="19"/>
      <c r="E14" s="67"/>
      <c r="F14" s="67"/>
    </row>
    <row r="15" spans="1:6" s="20" customFormat="1" ht="16.5">
      <c r="A15" s="17"/>
      <c r="B15" s="18" t="s">
        <v>86</v>
      </c>
      <c r="C15" s="19" t="s">
        <v>87</v>
      </c>
      <c r="D15" s="20">
        <v>20</v>
      </c>
      <c r="E15" s="67"/>
      <c r="F15" s="67">
        <f>D15*E15</f>
        <v>0</v>
      </c>
    </row>
    <row r="16" spans="1:6" s="20" customFormat="1" ht="15.75">
      <c r="A16" s="17"/>
      <c r="B16" s="18"/>
      <c r="C16" s="19"/>
      <c r="E16" s="67"/>
      <c r="F16" s="67"/>
    </row>
    <row r="17" spans="1:6" s="20" customFormat="1" ht="15.75" hidden="1">
      <c r="A17" s="17"/>
      <c r="B17" s="18"/>
      <c r="C17" s="19"/>
      <c r="E17" s="67"/>
      <c r="F17" s="67"/>
    </row>
    <row r="18" spans="1:6" s="9" customFormat="1" ht="27">
      <c r="A18" s="64" t="s">
        <v>88</v>
      </c>
      <c r="B18" s="6" t="s">
        <v>89</v>
      </c>
      <c r="C18" s="65"/>
      <c r="E18" s="66"/>
      <c r="F18" s="66"/>
    </row>
    <row r="19" spans="1:6" s="9" customFormat="1" ht="15.75">
      <c r="A19" s="64"/>
      <c r="B19" s="6" t="s">
        <v>90</v>
      </c>
      <c r="C19" s="65" t="s">
        <v>87</v>
      </c>
      <c r="D19" s="9">
        <v>60</v>
      </c>
      <c r="E19" s="67"/>
      <c r="F19" s="66">
        <f aca="true" t="shared" si="0" ref="F19:F22">D19*E19</f>
        <v>0</v>
      </c>
    </row>
    <row r="20" spans="1:6" s="9" customFormat="1" ht="15.75">
      <c r="A20" s="64"/>
      <c r="B20" s="6" t="s">
        <v>91</v>
      </c>
      <c r="C20" s="65" t="s">
        <v>87</v>
      </c>
      <c r="D20" s="9">
        <v>80</v>
      </c>
      <c r="E20" s="67"/>
      <c r="F20" s="66">
        <f t="shared" si="0"/>
        <v>0</v>
      </c>
    </row>
    <row r="21" spans="1:6" s="9" customFormat="1" ht="15.75">
      <c r="A21" s="64"/>
      <c r="B21" s="6" t="s">
        <v>92</v>
      </c>
      <c r="C21" s="65" t="s">
        <v>87</v>
      </c>
      <c r="D21" s="9">
        <v>10</v>
      </c>
      <c r="E21" s="67"/>
      <c r="F21" s="66">
        <f t="shared" si="0"/>
        <v>0</v>
      </c>
    </row>
    <row r="22" spans="1:6" s="9" customFormat="1" ht="15.75">
      <c r="A22" s="64"/>
      <c r="B22" s="6" t="s">
        <v>93</v>
      </c>
      <c r="C22" s="65" t="s">
        <v>87</v>
      </c>
      <c r="D22" s="9">
        <v>4</v>
      </c>
      <c r="E22" s="67"/>
      <c r="F22" s="66">
        <f t="shared" si="0"/>
        <v>0</v>
      </c>
    </row>
    <row r="23" spans="1:6" s="20" customFormat="1" ht="15.75">
      <c r="A23" s="17"/>
      <c r="B23" s="18"/>
      <c r="C23" s="19"/>
      <c r="E23" s="67"/>
      <c r="F23" s="67"/>
    </row>
    <row r="24" spans="1:6" s="20" customFormat="1" ht="15.75">
      <c r="A24" s="17"/>
      <c r="B24" s="21" t="s">
        <v>94</v>
      </c>
      <c r="C24" s="19"/>
      <c r="E24" s="67"/>
      <c r="F24" s="67"/>
    </row>
    <row r="25" spans="1:6" s="20" customFormat="1" ht="27">
      <c r="A25" s="17"/>
      <c r="B25" s="21" t="s">
        <v>95</v>
      </c>
      <c r="C25" s="19"/>
      <c r="E25" s="67"/>
      <c r="F25" s="67"/>
    </row>
    <row r="26" spans="1:6" s="20" customFormat="1" ht="15.75">
      <c r="A26" s="17"/>
      <c r="B26" s="18"/>
      <c r="C26" s="19"/>
      <c r="E26" s="67"/>
      <c r="F26" s="67"/>
    </row>
    <row r="27" spans="1:6" s="20" customFormat="1" ht="15.75" hidden="1">
      <c r="A27" s="17"/>
      <c r="B27" s="18"/>
      <c r="C27" s="19"/>
      <c r="E27" s="67"/>
      <c r="F27" s="67"/>
    </row>
    <row r="28" spans="1:6" s="20" customFormat="1" ht="15.75">
      <c r="A28" s="17"/>
      <c r="B28" s="69" t="s">
        <v>96</v>
      </c>
      <c r="C28" s="70"/>
      <c r="D28" s="71"/>
      <c r="E28" s="72"/>
      <c r="F28" s="72">
        <f>SUM(F15:F25)</f>
        <v>0</v>
      </c>
    </row>
    <row r="29" spans="1:6" s="9" customFormat="1" ht="15.75">
      <c r="A29" s="64"/>
      <c r="B29" s="6"/>
      <c r="C29" s="65"/>
      <c r="E29" s="66"/>
      <c r="F29" s="66"/>
    </row>
    <row r="30" spans="1:6" s="9" customFormat="1" ht="15.75" hidden="1">
      <c r="A30" s="64"/>
      <c r="B30" s="6"/>
      <c r="C30" s="65"/>
      <c r="E30" s="66"/>
      <c r="F30" s="66"/>
    </row>
    <row r="31" spans="1:6" s="9" customFormat="1" ht="15.75">
      <c r="A31" s="64" t="s">
        <v>97</v>
      </c>
      <c r="B31" s="6" t="s">
        <v>98</v>
      </c>
      <c r="C31" s="65"/>
      <c r="E31" s="66"/>
      <c r="F31" s="66"/>
    </row>
    <row r="32" spans="1:6" s="9" customFormat="1" ht="15.75">
      <c r="A32" s="64"/>
      <c r="B32" s="6"/>
      <c r="C32" s="65"/>
      <c r="E32" s="66"/>
      <c r="F32" s="66"/>
    </row>
    <row r="33" spans="1:6" s="9" customFormat="1" ht="15.75" hidden="1">
      <c r="A33" s="64"/>
      <c r="B33" s="6"/>
      <c r="C33" s="65"/>
      <c r="E33" s="66"/>
      <c r="F33" s="66"/>
    </row>
    <row r="34" spans="1:6" s="9" customFormat="1" ht="27">
      <c r="A34" s="64" t="s">
        <v>99</v>
      </c>
      <c r="B34" s="6" t="s">
        <v>100</v>
      </c>
      <c r="C34" s="65"/>
      <c r="E34" s="66"/>
      <c r="F34" s="66"/>
    </row>
    <row r="35" spans="1:6" s="9" customFormat="1" ht="15.75">
      <c r="A35" s="64"/>
      <c r="B35" s="6"/>
      <c r="C35" s="65"/>
      <c r="E35" s="66"/>
      <c r="F35" s="66"/>
    </row>
    <row r="36" spans="1:6" s="9" customFormat="1" ht="15.75">
      <c r="A36" s="64"/>
      <c r="B36" s="6" t="s">
        <v>101</v>
      </c>
      <c r="C36" s="65"/>
      <c r="E36" s="66"/>
      <c r="F36" s="66"/>
    </row>
    <row r="37" spans="1:6" s="9" customFormat="1" ht="16.5">
      <c r="A37" s="64"/>
      <c r="B37" s="6" t="s">
        <v>102</v>
      </c>
      <c r="C37" s="65" t="s">
        <v>87</v>
      </c>
      <c r="D37" s="9">
        <v>55</v>
      </c>
      <c r="E37" s="67"/>
      <c r="F37" s="66">
        <f>D37*E37</f>
        <v>0</v>
      </c>
    </row>
    <row r="38" spans="1:6" s="9" customFormat="1" ht="15.75">
      <c r="A38" s="64"/>
      <c r="B38" s="6" t="s">
        <v>103</v>
      </c>
      <c r="C38" s="65"/>
      <c r="E38" s="66"/>
      <c r="F38" s="66"/>
    </row>
    <row r="39" spans="1:6" s="20" customFormat="1" ht="27">
      <c r="A39" s="17"/>
      <c r="B39" s="18" t="s">
        <v>104</v>
      </c>
      <c r="C39" s="19" t="s">
        <v>87</v>
      </c>
      <c r="D39" s="20">
        <v>4</v>
      </c>
      <c r="E39" s="67"/>
      <c r="F39" s="67">
        <f aca="true" t="shared" si="1" ref="F39:F41">D39*E39</f>
        <v>0</v>
      </c>
    </row>
    <row r="40" spans="1:6" s="20" customFormat="1" ht="27">
      <c r="A40" s="17"/>
      <c r="B40" s="18" t="s">
        <v>105</v>
      </c>
      <c r="C40" s="19" t="s">
        <v>87</v>
      </c>
      <c r="D40" s="20">
        <v>40</v>
      </c>
      <c r="E40" s="67"/>
      <c r="F40" s="67">
        <f t="shared" si="1"/>
        <v>0</v>
      </c>
    </row>
    <row r="41" spans="1:6" s="9" customFormat="1" ht="38.25">
      <c r="A41" s="64"/>
      <c r="B41" s="6" t="s">
        <v>106</v>
      </c>
      <c r="C41" s="65" t="s">
        <v>43</v>
      </c>
      <c r="D41" s="9">
        <v>135</v>
      </c>
      <c r="E41" s="67"/>
      <c r="F41" s="66">
        <f t="shared" si="1"/>
        <v>0</v>
      </c>
    </row>
    <row r="42" spans="1:6" s="9" customFormat="1" ht="15.75">
      <c r="A42" s="64"/>
      <c r="B42" s="6" t="s">
        <v>107</v>
      </c>
      <c r="C42" s="65"/>
      <c r="E42" s="66"/>
      <c r="F42" s="66"/>
    </row>
    <row r="43" spans="1:6" s="9" customFormat="1" ht="38.25">
      <c r="A43" s="64"/>
      <c r="B43" s="6" t="s">
        <v>108</v>
      </c>
      <c r="C43" s="65" t="s">
        <v>43</v>
      </c>
      <c r="D43" s="9">
        <v>1</v>
      </c>
      <c r="E43" s="67"/>
      <c r="F43" s="66">
        <f>D43*E43</f>
        <v>0</v>
      </c>
    </row>
    <row r="44" spans="1:6" s="9" customFormat="1" ht="15.75">
      <c r="A44" s="64"/>
      <c r="B44" s="6"/>
      <c r="C44" s="65"/>
      <c r="E44" s="66"/>
      <c r="F44" s="66"/>
    </row>
    <row r="45" spans="1:6" s="9" customFormat="1" ht="15.75">
      <c r="A45" s="64" t="s">
        <v>109</v>
      </c>
      <c r="B45" s="6" t="s">
        <v>110</v>
      </c>
      <c r="C45" s="65" t="s">
        <v>43</v>
      </c>
      <c r="D45" s="9">
        <v>2</v>
      </c>
      <c r="E45" s="67"/>
      <c r="F45" s="66">
        <f>D45*E45</f>
        <v>0</v>
      </c>
    </row>
    <row r="46" spans="1:6" s="9" customFormat="1" ht="15.75">
      <c r="A46" s="64"/>
      <c r="B46" s="6"/>
      <c r="C46" s="65"/>
      <c r="E46" s="66"/>
      <c r="F46" s="66"/>
    </row>
    <row r="47" spans="1:6" s="9" customFormat="1" ht="15.75" hidden="1">
      <c r="A47" s="64"/>
      <c r="B47" s="6"/>
      <c r="C47" s="65"/>
      <c r="E47" s="66"/>
      <c r="F47" s="66"/>
    </row>
    <row r="48" spans="1:6" s="9" customFormat="1" ht="15.75">
      <c r="A48" s="64"/>
      <c r="B48" s="6"/>
      <c r="C48" s="65"/>
      <c r="E48" s="66"/>
      <c r="F48" s="66"/>
    </row>
    <row r="49" spans="1:6" s="9" customFormat="1" ht="15.75" hidden="1">
      <c r="A49" s="64"/>
      <c r="B49" s="6"/>
      <c r="C49" s="65"/>
      <c r="E49" s="66"/>
      <c r="F49" s="66"/>
    </row>
    <row r="50" spans="1:6" s="9" customFormat="1" ht="15.75">
      <c r="A50" s="64"/>
      <c r="B50" s="73" t="s">
        <v>111</v>
      </c>
      <c r="C50" s="74"/>
      <c r="D50" s="75"/>
      <c r="E50" s="76"/>
      <c r="F50" s="76">
        <f>SUM(F36:F46)</f>
        <v>0</v>
      </c>
    </row>
    <row r="51" spans="1:6" s="9" customFormat="1" ht="15.75">
      <c r="A51" s="64"/>
      <c r="B51" s="6"/>
      <c r="C51" s="65"/>
      <c r="E51" s="66"/>
      <c r="F51" s="66"/>
    </row>
    <row r="52" spans="1:6" s="9" customFormat="1" ht="15.75" hidden="1">
      <c r="A52" s="64"/>
      <c r="B52" s="6"/>
      <c r="C52" s="65"/>
      <c r="E52" s="66"/>
      <c r="F52" s="66"/>
    </row>
    <row r="53" spans="1:6" s="9" customFormat="1" ht="15.75">
      <c r="A53" s="64"/>
      <c r="B53" s="6"/>
      <c r="C53" s="65"/>
      <c r="E53" s="66"/>
      <c r="F53" s="66"/>
    </row>
    <row r="54" spans="1:6" s="9" customFormat="1" ht="15.75">
      <c r="A54" s="77" t="s">
        <v>78</v>
      </c>
      <c r="B54" s="78" t="s">
        <v>112</v>
      </c>
      <c r="C54" s="79"/>
      <c r="D54" s="80"/>
      <c r="E54" s="81"/>
      <c r="F54" s="82">
        <f>F28+F50</f>
        <v>0</v>
      </c>
    </row>
    <row r="55" spans="1:3" ht="15.75" customHeight="1">
      <c r="A55" s="83"/>
      <c r="B55" s="14"/>
      <c r="C55" s="3"/>
    </row>
  </sheetData>
  <sheetProtection selectLockedCells="1" selectUnlockedCells="1"/>
  <mergeCells count="1">
    <mergeCell ref="B4:F4"/>
  </mergeCells>
  <printOptions/>
  <pageMargins left="0.7083333333333334" right="0.31527777777777777" top="0.9451388888888889" bottom="0.7486111111111111" header="0" footer="0.31527777777777777"/>
  <pageSetup firstPageNumber="5" useFirstPageNumber="1" fitToHeight="0" fitToWidth="1" horizontalDpi="300" verticalDpi="300" orientation="portrait" paperSize="9"/>
  <headerFooter alignWithMargins="0">
    <oddHeader>&amp;L&amp;9Građevina: II i III etapa i faza
etapne i fazne rekonstrukcije 
složene građevine Dalmati&amp;C&amp;9Investitor:Dalmati d.o.o., OIB 24931977864
Postolarska 6, 22320 Drniš
       &amp;R&amp;9PITEX d.o.o.,Zagreb
B.P.1354/23       
str. &amp;P</oddHeader>
    <oddFooter>&amp;C&amp;F</oddFooter>
  </headerFooter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view="pageBreakPreview" zoomScale="75" zoomScaleSheetLayoutView="75" workbookViewId="0" topLeftCell="A60">
      <selection activeCell="E7" sqref="E7"/>
    </sheetView>
  </sheetViews>
  <sheetFormatPr defaultColWidth="9.140625" defaultRowHeight="12.75"/>
  <cols>
    <col min="1" max="1" width="9.7109375" style="31" customWidth="1"/>
    <col min="2" max="2" width="50.7109375" style="18" customWidth="1"/>
    <col min="3" max="3" width="9.7109375" style="33" customWidth="1"/>
    <col min="4" max="4" width="11.57421875" style="34" customWidth="1"/>
    <col min="5" max="5" width="11.421875" style="35" customWidth="1"/>
    <col min="6" max="6" width="13.421875" style="35" customWidth="1"/>
    <col min="7" max="13" width="9.28125" style="34" customWidth="1"/>
    <col min="14" max="16384" width="9.140625" style="34" customWidth="1"/>
  </cols>
  <sheetData>
    <row r="1" spans="1:6" s="38" customFormat="1" ht="29.25">
      <c r="A1" s="36" t="s">
        <v>30</v>
      </c>
      <c r="B1" s="36" t="s">
        <v>31</v>
      </c>
      <c r="C1" s="36" t="s">
        <v>32</v>
      </c>
      <c r="D1" s="36" t="s">
        <v>33</v>
      </c>
      <c r="E1" s="37" t="s">
        <v>34</v>
      </c>
      <c r="F1" s="37" t="s">
        <v>35</v>
      </c>
    </row>
    <row r="3" spans="1:6" ht="16.5">
      <c r="A3" s="39" t="s">
        <v>113</v>
      </c>
      <c r="B3" s="40" t="s">
        <v>114</v>
      </c>
      <c r="C3" s="40"/>
      <c r="D3" s="40"/>
      <c r="E3" s="40"/>
      <c r="F3" s="40"/>
    </row>
    <row r="4" spans="1:3" ht="15.75">
      <c r="A4" s="39"/>
      <c r="B4" s="41"/>
      <c r="C4" s="34"/>
    </row>
    <row r="5" spans="1:2" ht="16.5">
      <c r="A5" s="31" t="s">
        <v>115</v>
      </c>
      <c r="B5" s="32" t="s">
        <v>116</v>
      </c>
    </row>
    <row r="7" ht="204">
      <c r="B7" s="43" t="s">
        <v>117</v>
      </c>
    </row>
    <row r="9" spans="1:8" ht="54">
      <c r="A9" s="84" t="s">
        <v>118</v>
      </c>
      <c r="B9" s="85" t="s">
        <v>119</v>
      </c>
      <c r="C9" s="86"/>
      <c r="D9" s="33"/>
      <c r="E9" s="87"/>
      <c r="F9" s="87"/>
      <c r="G9" s="88"/>
      <c r="H9" s="88"/>
    </row>
    <row r="10" spans="1:8" ht="16.5">
      <c r="A10" s="84"/>
      <c r="B10" s="89" t="s">
        <v>120</v>
      </c>
      <c r="C10" s="86" t="s">
        <v>43</v>
      </c>
      <c r="D10" s="33">
        <v>15</v>
      </c>
      <c r="F10" s="87">
        <f>D10*E10</f>
        <v>0</v>
      </c>
      <c r="G10" s="88"/>
      <c r="H10" s="88"/>
    </row>
    <row r="11" spans="1:8" ht="15.75">
      <c r="A11" s="84"/>
      <c r="B11" s="89"/>
      <c r="C11" s="86"/>
      <c r="D11" s="33"/>
      <c r="E11" s="87"/>
      <c r="F11" s="87"/>
      <c r="G11" s="88"/>
      <c r="H11" s="88"/>
    </row>
    <row r="12" spans="1:8" ht="15.75">
      <c r="A12" s="84"/>
      <c r="B12" s="89"/>
      <c r="C12" s="86"/>
      <c r="D12" s="33"/>
      <c r="E12" s="87"/>
      <c r="F12" s="87"/>
      <c r="G12" s="88"/>
      <c r="H12" s="88"/>
    </row>
    <row r="13" spans="1:8" ht="16.5">
      <c r="A13" s="84"/>
      <c r="B13" s="89" t="s">
        <v>121</v>
      </c>
      <c r="C13" s="86" t="s">
        <v>43</v>
      </c>
      <c r="D13" s="33">
        <v>2</v>
      </c>
      <c r="F13" s="87">
        <f>D13*E13</f>
        <v>0</v>
      </c>
      <c r="G13" s="88"/>
      <c r="H13" s="88"/>
    </row>
    <row r="14" spans="1:8" ht="15.75">
      <c r="A14" s="84"/>
      <c r="B14" s="89"/>
      <c r="C14" s="86"/>
      <c r="D14" s="33"/>
      <c r="E14" s="87"/>
      <c r="F14" s="87"/>
      <c r="G14" s="88"/>
      <c r="H14" s="88"/>
    </row>
    <row r="15" spans="1:8" ht="15.75">
      <c r="A15" s="84"/>
      <c r="B15" s="89"/>
      <c r="C15" s="86"/>
      <c r="D15" s="33"/>
      <c r="G15" s="88"/>
      <c r="H15" s="88"/>
    </row>
    <row r="16" spans="1:8" ht="15.75" hidden="1">
      <c r="A16" s="84"/>
      <c r="B16" s="89"/>
      <c r="C16" s="86"/>
      <c r="D16" s="33"/>
      <c r="E16" s="87"/>
      <c r="F16" s="87"/>
      <c r="G16" s="88"/>
      <c r="H16" s="88"/>
    </row>
    <row r="17" spans="2:6" ht="16.5">
      <c r="B17" s="44" t="s">
        <v>122</v>
      </c>
      <c r="C17" s="45"/>
      <c r="D17" s="46"/>
      <c r="E17" s="48"/>
      <c r="F17" s="48">
        <f>SUM(F6:F14)</f>
        <v>0</v>
      </c>
    </row>
    <row r="18" spans="2:6" ht="15.75">
      <c r="B18" s="49"/>
      <c r="C18" s="50"/>
      <c r="D18" s="51"/>
      <c r="E18" s="52"/>
      <c r="F18" s="52"/>
    </row>
    <row r="19" ht="16.5">
      <c r="B19" s="32" t="s">
        <v>66</v>
      </c>
    </row>
    <row r="20" ht="78.75">
      <c r="B20" s="43" t="s">
        <v>123</v>
      </c>
    </row>
    <row r="21" spans="2:6" ht="15.75">
      <c r="B21" s="49"/>
      <c r="C21" s="50"/>
      <c r="D21" s="51"/>
      <c r="E21" s="52"/>
      <c r="F21" s="52"/>
    </row>
    <row r="22" spans="1:8" ht="15.75">
      <c r="A22" s="84"/>
      <c r="B22" s="89"/>
      <c r="C22" s="86"/>
      <c r="D22" s="33"/>
      <c r="E22" s="87"/>
      <c r="F22" s="87"/>
      <c r="G22" s="88"/>
      <c r="H22" s="88"/>
    </row>
    <row r="23" spans="1:8" ht="15.75" hidden="1">
      <c r="A23" s="84"/>
      <c r="B23" s="89"/>
      <c r="C23" s="86"/>
      <c r="D23" s="33"/>
      <c r="E23" s="87"/>
      <c r="F23" s="87"/>
      <c r="G23" s="88"/>
      <c r="H23" s="88"/>
    </row>
    <row r="24" spans="1:2" ht="16.5">
      <c r="A24" s="31" t="s">
        <v>124</v>
      </c>
      <c r="B24" s="32" t="s">
        <v>125</v>
      </c>
    </row>
    <row r="26" ht="204">
      <c r="B26" s="43" t="s">
        <v>126</v>
      </c>
    </row>
    <row r="28" spans="1:8" ht="41.25">
      <c r="A28" s="84" t="s">
        <v>127</v>
      </c>
      <c r="B28" s="89" t="s">
        <v>128</v>
      </c>
      <c r="C28" s="86"/>
      <c r="D28" s="33"/>
      <c r="E28" s="87"/>
      <c r="F28" s="87"/>
      <c r="G28" s="88"/>
      <c r="H28" s="88"/>
    </row>
    <row r="29" spans="1:8" ht="16.5">
      <c r="A29" s="84"/>
      <c r="B29" s="89" t="s">
        <v>129</v>
      </c>
      <c r="C29" s="86"/>
      <c r="D29" s="33"/>
      <c r="E29" s="87"/>
      <c r="F29" s="87"/>
      <c r="G29" s="88"/>
      <c r="H29" s="88"/>
    </row>
    <row r="30" spans="1:8" ht="16.5">
      <c r="A30" s="84"/>
      <c r="B30" s="89" t="s">
        <v>130</v>
      </c>
      <c r="C30" s="86"/>
      <c r="D30" s="33"/>
      <c r="E30" s="87"/>
      <c r="F30" s="87"/>
      <c r="G30" s="88"/>
      <c r="H30" s="88"/>
    </row>
    <row r="31" spans="1:8" ht="16.5">
      <c r="A31" s="84"/>
      <c r="B31" s="89" t="s">
        <v>131</v>
      </c>
      <c r="C31" s="86"/>
      <c r="D31" s="33"/>
      <c r="E31" s="87"/>
      <c r="F31" s="87"/>
      <c r="G31" s="88"/>
      <c r="H31" s="88"/>
    </row>
    <row r="32" spans="1:8" ht="16.5">
      <c r="A32" s="84"/>
      <c r="B32" s="89" t="s">
        <v>132</v>
      </c>
      <c r="C32" s="86"/>
      <c r="D32" s="33"/>
      <c r="E32" s="87"/>
      <c r="F32" s="87"/>
      <c r="G32" s="88"/>
      <c r="H32" s="88"/>
    </row>
    <row r="33" spans="1:8" ht="16.5">
      <c r="A33" s="84"/>
      <c r="B33" s="89" t="s">
        <v>133</v>
      </c>
      <c r="C33" s="86"/>
      <c r="D33" s="33"/>
      <c r="E33" s="87"/>
      <c r="F33" s="87"/>
      <c r="G33" s="88"/>
      <c r="H33" s="88"/>
    </row>
    <row r="34" spans="1:8" ht="16.5">
      <c r="A34" s="84"/>
      <c r="B34" s="89" t="s">
        <v>134</v>
      </c>
      <c r="C34" s="86"/>
      <c r="D34" s="33"/>
      <c r="E34" s="87"/>
      <c r="F34" s="87"/>
      <c r="G34" s="88"/>
      <c r="H34" s="88"/>
    </row>
    <row r="35" spans="1:8" ht="16.5">
      <c r="A35" s="84"/>
      <c r="B35" s="89" t="s">
        <v>135</v>
      </c>
      <c r="C35" s="86"/>
      <c r="D35" s="33"/>
      <c r="E35" s="87"/>
      <c r="F35" s="87"/>
      <c r="G35" s="88"/>
      <c r="H35" s="88"/>
    </row>
    <row r="36" spans="1:8" ht="16.5">
      <c r="A36" s="84"/>
      <c r="B36" s="89" t="s">
        <v>136</v>
      </c>
      <c r="C36" s="86"/>
      <c r="D36" s="33"/>
      <c r="E36" s="87"/>
      <c r="F36" s="87"/>
      <c r="G36" s="88"/>
      <c r="H36" s="88"/>
    </row>
    <row r="37" spans="2:6" ht="16.5">
      <c r="B37" s="44" t="s">
        <v>56</v>
      </c>
      <c r="C37" s="90" t="s">
        <v>43</v>
      </c>
      <c r="D37" s="45">
        <v>4</v>
      </c>
      <c r="E37" s="48"/>
      <c r="F37" s="48">
        <f>D37*E37</f>
        <v>0</v>
      </c>
    </row>
    <row r="39" spans="1:8" ht="41.25">
      <c r="A39" s="84" t="s">
        <v>137</v>
      </c>
      <c r="B39" s="89" t="s">
        <v>138</v>
      </c>
      <c r="C39" s="86"/>
      <c r="D39" s="33"/>
      <c r="E39" s="87"/>
      <c r="F39" s="87"/>
      <c r="G39" s="88"/>
      <c r="H39" s="88"/>
    </row>
    <row r="40" spans="1:8" ht="16.5">
      <c r="A40" s="84"/>
      <c r="B40" s="89" t="s">
        <v>129</v>
      </c>
      <c r="C40" s="86"/>
      <c r="D40" s="33"/>
      <c r="E40" s="87"/>
      <c r="F40" s="87"/>
      <c r="G40" s="88"/>
      <c r="H40" s="88"/>
    </row>
    <row r="41" spans="1:8" ht="16.5">
      <c r="A41" s="84"/>
      <c r="B41" s="89" t="s">
        <v>130</v>
      </c>
      <c r="C41" s="86"/>
      <c r="D41" s="33"/>
      <c r="E41" s="87"/>
      <c r="F41" s="87"/>
      <c r="G41" s="88"/>
      <c r="H41" s="88"/>
    </row>
    <row r="42" spans="1:8" ht="16.5">
      <c r="A42" s="84"/>
      <c r="B42" s="89" t="s">
        <v>131</v>
      </c>
      <c r="C42" s="86"/>
      <c r="D42" s="33"/>
      <c r="E42" s="87"/>
      <c r="F42" s="87"/>
      <c r="G42" s="88"/>
      <c r="H42" s="88"/>
    </row>
    <row r="43" spans="1:8" ht="16.5">
      <c r="A43" s="84"/>
      <c r="B43" s="89" t="s">
        <v>132</v>
      </c>
      <c r="C43" s="86"/>
      <c r="D43" s="33"/>
      <c r="E43" s="87"/>
      <c r="F43" s="87"/>
      <c r="G43" s="88"/>
      <c r="H43" s="88"/>
    </row>
    <row r="44" spans="1:8" ht="16.5">
      <c r="A44" s="84"/>
      <c r="B44" s="89" t="s">
        <v>133</v>
      </c>
      <c r="C44" s="86"/>
      <c r="D44" s="33"/>
      <c r="E44" s="87"/>
      <c r="F44" s="87"/>
      <c r="G44" s="88"/>
      <c r="H44" s="88"/>
    </row>
    <row r="45" spans="1:8" ht="16.5">
      <c r="A45" s="84"/>
      <c r="B45" s="89" t="s">
        <v>134</v>
      </c>
      <c r="C45" s="86"/>
      <c r="D45" s="33"/>
      <c r="E45" s="87"/>
      <c r="F45" s="87"/>
      <c r="G45" s="88"/>
      <c r="H45" s="88"/>
    </row>
    <row r="46" spans="1:8" ht="16.5">
      <c r="A46" s="84"/>
      <c r="B46" s="89" t="s">
        <v>139</v>
      </c>
      <c r="C46" s="86"/>
      <c r="D46" s="33"/>
      <c r="E46" s="87"/>
      <c r="F46" s="87"/>
      <c r="G46" s="88"/>
      <c r="H46" s="88"/>
    </row>
    <row r="47" spans="1:8" ht="16.5">
      <c r="A47" s="84"/>
      <c r="B47" s="89" t="s">
        <v>136</v>
      </c>
      <c r="C47" s="86"/>
      <c r="D47" s="33"/>
      <c r="E47" s="87"/>
      <c r="F47" s="87"/>
      <c r="G47" s="88"/>
      <c r="H47" s="88"/>
    </row>
    <row r="48" spans="2:6" ht="16.5">
      <c r="B48" s="44" t="s">
        <v>56</v>
      </c>
      <c r="C48" s="90" t="s">
        <v>43</v>
      </c>
      <c r="D48" s="45">
        <v>2</v>
      </c>
      <c r="E48" s="48"/>
      <c r="F48" s="48">
        <f>D48*E48</f>
        <v>0</v>
      </c>
    </row>
    <row r="49" spans="1:8" ht="28.5">
      <c r="A49" s="84" t="s">
        <v>140</v>
      </c>
      <c r="B49" s="89" t="s">
        <v>141</v>
      </c>
      <c r="C49" s="86"/>
      <c r="D49" s="33"/>
      <c r="E49" s="87"/>
      <c r="F49" s="87"/>
      <c r="G49" s="88"/>
      <c r="H49" s="88"/>
    </row>
    <row r="50" spans="1:8" ht="16.5">
      <c r="A50" s="84"/>
      <c r="B50" s="89" t="s">
        <v>129</v>
      </c>
      <c r="C50" s="86"/>
      <c r="D50" s="33"/>
      <c r="E50" s="87"/>
      <c r="F50" s="87"/>
      <c r="G50" s="88"/>
      <c r="H50" s="88"/>
    </row>
    <row r="51" spans="1:8" ht="16.5">
      <c r="A51" s="84"/>
      <c r="B51" s="89" t="s">
        <v>131</v>
      </c>
      <c r="C51" s="86"/>
      <c r="D51" s="33"/>
      <c r="E51" s="87"/>
      <c r="F51" s="87"/>
      <c r="G51" s="88"/>
      <c r="H51" s="88"/>
    </row>
    <row r="52" spans="1:8" ht="16.5">
      <c r="A52" s="84"/>
      <c r="B52" s="89" t="s">
        <v>142</v>
      </c>
      <c r="C52" s="86"/>
      <c r="D52" s="33"/>
      <c r="E52" s="87"/>
      <c r="F52" s="87"/>
      <c r="G52" s="88"/>
      <c r="H52" s="88"/>
    </row>
    <row r="53" spans="1:8" ht="16.5">
      <c r="A53" s="84"/>
      <c r="B53" s="89" t="s">
        <v>143</v>
      </c>
      <c r="C53" s="86"/>
      <c r="D53" s="33"/>
      <c r="E53" s="87"/>
      <c r="F53" s="87"/>
      <c r="G53" s="88"/>
      <c r="H53" s="88"/>
    </row>
    <row r="54" spans="1:8" ht="16.5">
      <c r="A54" s="84"/>
      <c r="B54" s="89" t="s">
        <v>133</v>
      </c>
      <c r="C54" s="86"/>
      <c r="D54" s="33"/>
      <c r="E54" s="87"/>
      <c r="F54" s="87"/>
      <c r="G54" s="88"/>
      <c r="H54" s="88"/>
    </row>
    <row r="55" spans="1:8" ht="16.5">
      <c r="A55" s="84"/>
      <c r="B55" s="89" t="s">
        <v>144</v>
      </c>
      <c r="C55" s="86"/>
      <c r="D55" s="33"/>
      <c r="E55" s="87"/>
      <c r="F55" s="87"/>
      <c r="G55" s="88"/>
      <c r="H55" s="88"/>
    </row>
    <row r="56" spans="1:8" ht="16.5">
      <c r="A56" s="84"/>
      <c r="B56" s="89" t="s">
        <v>145</v>
      </c>
      <c r="C56" s="86"/>
      <c r="D56" s="33"/>
      <c r="E56" s="87"/>
      <c r="F56" s="87"/>
      <c r="G56" s="88"/>
      <c r="H56" s="88"/>
    </row>
    <row r="57" spans="1:8" ht="16.5">
      <c r="A57" s="84"/>
      <c r="B57" s="89" t="s">
        <v>146</v>
      </c>
      <c r="C57" s="86"/>
      <c r="D57" s="33"/>
      <c r="E57" s="87"/>
      <c r="F57" s="87"/>
      <c r="G57" s="88"/>
      <c r="H57" s="88"/>
    </row>
    <row r="58" spans="2:6" ht="16.5">
      <c r="B58" s="44" t="s">
        <v>56</v>
      </c>
      <c r="C58" s="90" t="s">
        <v>43</v>
      </c>
      <c r="D58" s="45">
        <v>2</v>
      </c>
      <c r="E58" s="48"/>
      <c r="F58" s="48">
        <f>D58*E58</f>
        <v>0</v>
      </c>
    </row>
    <row r="59" spans="1:8" ht="28.5">
      <c r="A59" s="84" t="s">
        <v>147</v>
      </c>
      <c r="B59" s="89" t="s">
        <v>148</v>
      </c>
      <c r="C59" s="86"/>
      <c r="D59" s="33"/>
      <c r="E59" s="87"/>
      <c r="F59" s="87"/>
      <c r="G59" s="88"/>
      <c r="H59" s="88"/>
    </row>
    <row r="60" spans="1:8" ht="16.5">
      <c r="A60" s="84"/>
      <c r="B60" s="89" t="s">
        <v>129</v>
      </c>
      <c r="C60" s="86"/>
      <c r="D60" s="33"/>
      <c r="E60" s="87"/>
      <c r="F60" s="87"/>
      <c r="G60" s="88"/>
      <c r="H60" s="88"/>
    </row>
    <row r="61" spans="1:8" ht="16.5">
      <c r="A61" s="84"/>
      <c r="B61" s="89" t="s">
        <v>131</v>
      </c>
      <c r="C61" s="86"/>
      <c r="D61" s="33"/>
      <c r="E61" s="87"/>
      <c r="F61" s="87"/>
      <c r="G61" s="88"/>
      <c r="H61" s="88"/>
    </row>
    <row r="62" spans="1:8" ht="16.5">
      <c r="A62" s="84"/>
      <c r="B62" s="89" t="s">
        <v>142</v>
      </c>
      <c r="C62" s="86"/>
      <c r="D62" s="33"/>
      <c r="E62" s="87"/>
      <c r="F62" s="87"/>
      <c r="G62" s="88"/>
      <c r="H62" s="88"/>
    </row>
    <row r="63" spans="1:8" ht="16.5">
      <c r="A63" s="84"/>
      <c r="B63" s="89" t="s">
        <v>149</v>
      </c>
      <c r="C63" s="86"/>
      <c r="D63" s="33"/>
      <c r="E63" s="87"/>
      <c r="F63" s="87"/>
      <c r="G63" s="88"/>
      <c r="H63" s="88"/>
    </row>
    <row r="64" spans="1:8" ht="16.5">
      <c r="A64" s="84"/>
      <c r="B64" s="89" t="s">
        <v>133</v>
      </c>
      <c r="C64" s="86"/>
      <c r="D64" s="33"/>
      <c r="E64" s="87"/>
      <c r="F64" s="87"/>
      <c r="G64" s="88"/>
      <c r="H64" s="88"/>
    </row>
    <row r="65" spans="1:8" ht="16.5">
      <c r="A65" s="84"/>
      <c r="B65" s="89" t="s">
        <v>150</v>
      </c>
      <c r="C65" s="86"/>
      <c r="D65" s="33"/>
      <c r="E65" s="87"/>
      <c r="F65" s="87"/>
      <c r="G65" s="88"/>
      <c r="H65" s="88"/>
    </row>
    <row r="66" spans="1:8" ht="16.5">
      <c r="A66" s="84"/>
      <c r="B66" s="89" t="s">
        <v>151</v>
      </c>
      <c r="C66" s="86"/>
      <c r="D66" s="33"/>
      <c r="E66" s="87"/>
      <c r="F66" s="87"/>
      <c r="G66" s="88"/>
      <c r="H66" s="88"/>
    </row>
    <row r="67" spans="1:8" ht="16.5">
      <c r="A67" s="84"/>
      <c r="B67" s="89" t="s">
        <v>146</v>
      </c>
      <c r="C67" s="86"/>
      <c r="D67" s="33"/>
      <c r="E67" s="87"/>
      <c r="F67" s="87"/>
      <c r="G67" s="88"/>
      <c r="H67" s="88"/>
    </row>
    <row r="68" spans="2:6" ht="16.5">
      <c r="B68" s="44" t="s">
        <v>56</v>
      </c>
      <c r="C68" s="90" t="s">
        <v>43</v>
      </c>
      <c r="D68" s="45">
        <v>16</v>
      </c>
      <c r="E68" s="48"/>
      <c r="F68" s="48">
        <f>D68*E68</f>
        <v>0</v>
      </c>
    </row>
    <row r="69" spans="1:8" ht="28.5">
      <c r="A69" s="84" t="s">
        <v>152</v>
      </c>
      <c r="B69" s="89" t="s">
        <v>153</v>
      </c>
      <c r="C69" s="86"/>
      <c r="D69" s="33"/>
      <c r="E69" s="87"/>
      <c r="F69" s="87"/>
      <c r="G69" s="88"/>
      <c r="H69" s="88"/>
    </row>
    <row r="70" spans="1:8" ht="16.5">
      <c r="A70" s="84"/>
      <c r="B70" s="89" t="s">
        <v>129</v>
      </c>
      <c r="C70" s="86"/>
      <c r="D70" s="33"/>
      <c r="E70" s="87"/>
      <c r="F70" s="87"/>
      <c r="G70" s="88"/>
      <c r="H70" s="88"/>
    </row>
    <row r="71" spans="1:8" ht="16.5">
      <c r="A71" s="84"/>
      <c r="B71" s="89" t="s">
        <v>131</v>
      </c>
      <c r="C71" s="86"/>
      <c r="D71" s="33"/>
      <c r="E71" s="87"/>
      <c r="F71" s="87"/>
      <c r="G71" s="88"/>
      <c r="H71" s="88"/>
    </row>
    <row r="72" spans="1:8" ht="16.5">
      <c r="A72" s="84"/>
      <c r="B72" s="89" t="s">
        <v>142</v>
      </c>
      <c r="C72" s="86"/>
      <c r="D72" s="33"/>
      <c r="E72" s="87"/>
      <c r="F72" s="87"/>
      <c r="G72" s="88"/>
      <c r="H72" s="88"/>
    </row>
    <row r="73" spans="1:8" ht="16.5">
      <c r="A73" s="84"/>
      <c r="B73" s="89" t="s">
        <v>149</v>
      </c>
      <c r="C73" s="86"/>
      <c r="D73" s="33"/>
      <c r="E73" s="87"/>
      <c r="F73" s="87"/>
      <c r="G73" s="88"/>
      <c r="H73" s="88"/>
    </row>
    <row r="74" spans="1:8" ht="16.5">
      <c r="A74" s="84"/>
      <c r="B74" s="89" t="s">
        <v>133</v>
      </c>
      <c r="C74" s="86"/>
      <c r="D74" s="33"/>
      <c r="E74" s="87"/>
      <c r="F74" s="87"/>
      <c r="G74" s="88"/>
      <c r="H74" s="88"/>
    </row>
    <row r="75" spans="1:8" ht="16.5">
      <c r="A75" s="84"/>
      <c r="B75" s="89" t="s">
        <v>150</v>
      </c>
      <c r="C75" s="86"/>
      <c r="D75" s="33"/>
      <c r="E75" s="87"/>
      <c r="F75" s="87"/>
      <c r="G75" s="88"/>
      <c r="H75" s="88"/>
    </row>
    <row r="76" spans="1:8" ht="16.5">
      <c r="A76" s="84"/>
      <c r="B76" s="89" t="s">
        <v>139</v>
      </c>
      <c r="C76" s="86"/>
      <c r="D76" s="33"/>
      <c r="E76" s="87"/>
      <c r="F76" s="87"/>
      <c r="G76" s="88"/>
      <c r="H76" s="88"/>
    </row>
    <row r="77" spans="1:8" ht="16.5">
      <c r="A77" s="84"/>
      <c r="B77" s="89" t="s">
        <v>146</v>
      </c>
      <c r="C77" s="86"/>
      <c r="D77" s="33"/>
      <c r="E77" s="87"/>
      <c r="F77" s="87"/>
      <c r="G77" s="88"/>
      <c r="H77" s="88"/>
    </row>
    <row r="78" spans="2:6" ht="16.5">
      <c r="B78" s="44" t="s">
        <v>56</v>
      </c>
      <c r="C78" s="90" t="s">
        <v>43</v>
      </c>
      <c r="D78" s="45">
        <v>2</v>
      </c>
      <c r="E78" s="48"/>
      <c r="F78" s="48">
        <f>D78*E78</f>
        <v>0</v>
      </c>
    </row>
    <row r="79" spans="2:8" ht="15.75">
      <c r="B79" s="89"/>
      <c r="C79" s="91"/>
      <c r="D79" s="50"/>
      <c r="E79" s="52"/>
      <c r="F79" s="52"/>
      <c r="G79" s="88"/>
      <c r="H79" s="88"/>
    </row>
    <row r="80" spans="2:8" ht="15.75" hidden="1">
      <c r="B80" s="89"/>
      <c r="C80" s="86"/>
      <c r="D80" s="33"/>
      <c r="E80" s="87"/>
      <c r="F80" s="87"/>
      <c r="G80" s="88"/>
      <c r="H80" s="88"/>
    </row>
    <row r="81" spans="2:6" ht="16.5">
      <c r="B81" s="44" t="s">
        <v>154</v>
      </c>
      <c r="C81" s="45"/>
      <c r="D81" s="46"/>
      <c r="E81" s="48"/>
      <c r="F81" s="48">
        <f>SUM(F27:F79)</f>
        <v>0</v>
      </c>
    </row>
    <row r="82" spans="2:6" ht="15.75">
      <c r="B82" s="44"/>
      <c r="C82" s="45"/>
      <c r="D82" s="46"/>
      <c r="E82" s="48"/>
      <c r="F82" s="48"/>
    </row>
    <row r="83" spans="2:6" ht="15.75">
      <c r="B83" s="49"/>
      <c r="C83" s="50"/>
      <c r="D83" s="51"/>
      <c r="E83" s="52"/>
      <c r="F83" s="52"/>
    </row>
    <row r="84" spans="1:6" ht="16.5">
      <c r="A84" s="53" t="s">
        <v>113</v>
      </c>
      <c r="B84" s="54" t="s">
        <v>155</v>
      </c>
      <c r="C84" s="55"/>
      <c r="D84" s="56"/>
      <c r="E84" s="57"/>
      <c r="F84" s="58">
        <f>F17+F81</f>
        <v>0</v>
      </c>
    </row>
    <row r="85" spans="2:6" ht="15.75">
      <c r="B85" s="49"/>
      <c r="C85" s="50"/>
      <c r="D85" s="51"/>
      <c r="E85" s="52"/>
      <c r="F85" s="52"/>
    </row>
  </sheetData>
  <sheetProtection selectLockedCells="1" selectUnlockedCells="1"/>
  <mergeCells count="1">
    <mergeCell ref="B3:F3"/>
  </mergeCells>
  <printOptions/>
  <pageMargins left="0.7083333333333334" right="0.31527777777777777" top="0.9451388888888889" bottom="0.7486111111111111" header="0" footer="0.31527777777777777"/>
  <pageSetup firstPageNumber="6" useFirstPageNumber="1" fitToHeight="0" fitToWidth="1" horizontalDpi="300" verticalDpi="300" orientation="portrait" paperSize="9"/>
  <headerFooter alignWithMargins="0">
    <oddHeader>&amp;L&amp;9Građevina: II i III etapa i faza
etapne i fazne rekonstrukcije 
složene građevine Dalmati&amp;C&amp;9Investitor:Dalmati d.o.o., OIB 24931977864
Postolarska 6, 22320 Drniš
       &amp;R&amp;9PITEX d.o.o.,Zagreb
B.P.1354/23       
str. &amp;P</oddHeader>
    <oddFooter>&amp;C&amp;F</oddFooter>
  </headerFooter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view="pageBreakPreview" zoomScale="75" zoomScaleSheetLayoutView="75" workbookViewId="0" topLeftCell="A13">
      <selection activeCell="E10" sqref="E10"/>
    </sheetView>
  </sheetViews>
  <sheetFormatPr defaultColWidth="9.140625" defaultRowHeight="12.75"/>
  <cols>
    <col min="1" max="1" width="11.57421875" style="17" customWidth="1"/>
    <col min="2" max="2" width="50.7109375" style="18" customWidth="1"/>
    <col min="3" max="3" width="11.57421875" style="19" customWidth="1"/>
    <col min="4" max="4" width="11.57421875" style="20" customWidth="1"/>
    <col min="5" max="6" width="11.57421875" style="67" customWidth="1"/>
    <col min="7" max="13" width="9.28125" style="20" customWidth="1"/>
    <col min="14" max="16384" width="9.140625" style="20" customWidth="1"/>
  </cols>
  <sheetData>
    <row r="1" spans="1:6" s="92" customFormat="1" ht="41.25">
      <c r="A1" s="36" t="s">
        <v>30</v>
      </c>
      <c r="B1" s="36" t="s">
        <v>31</v>
      </c>
      <c r="C1" s="36" t="s">
        <v>32</v>
      </c>
      <c r="D1" s="36" t="s">
        <v>33</v>
      </c>
      <c r="E1" s="37" t="s">
        <v>34</v>
      </c>
      <c r="F1" s="37" t="s">
        <v>35</v>
      </c>
    </row>
    <row r="3" spans="1:6" ht="15.75">
      <c r="A3" s="93" t="s">
        <v>156</v>
      </c>
      <c r="B3" s="94" t="s">
        <v>157</v>
      </c>
      <c r="C3" s="94"/>
      <c r="D3" s="94"/>
      <c r="E3" s="94"/>
      <c r="F3" s="94"/>
    </row>
    <row r="5" ht="15.75" hidden="1"/>
    <row r="6" ht="15.75" hidden="1"/>
    <row r="7" spans="1:2" ht="26.25">
      <c r="A7" s="17" t="s">
        <v>158</v>
      </c>
      <c r="B7" s="18" t="s">
        <v>159</v>
      </c>
    </row>
    <row r="9" ht="38.25">
      <c r="B9" s="18" t="s">
        <v>160</v>
      </c>
    </row>
    <row r="11" spans="2:6" ht="15.75">
      <c r="B11" s="18" t="s">
        <v>161</v>
      </c>
      <c r="C11" s="19" t="s">
        <v>43</v>
      </c>
      <c r="D11" s="20">
        <v>8</v>
      </c>
      <c r="F11" s="67">
        <f aca="true" t="shared" si="0" ref="F11:F12">D11*E11</f>
        <v>0</v>
      </c>
    </row>
    <row r="12" spans="2:6" ht="15.75">
      <c r="B12" s="18" t="s">
        <v>162</v>
      </c>
      <c r="C12" s="19" t="s">
        <v>43</v>
      </c>
      <c r="D12" s="20">
        <v>5</v>
      </c>
      <c r="F12" s="67">
        <f t="shared" si="0"/>
        <v>0</v>
      </c>
    </row>
    <row r="13" spans="2:6" ht="15.75">
      <c r="B13" s="29"/>
      <c r="C13" s="95"/>
      <c r="D13" s="96"/>
      <c r="E13" s="97"/>
      <c r="F13" s="97"/>
    </row>
    <row r="14" spans="2:6" ht="15.75">
      <c r="B14" s="18" t="s">
        <v>163</v>
      </c>
      <c r="C14" s="19" t="s">
        <v>43</v>
      </c>
      <c r="D14" s="20">
        <v>5</v>
      </c>
      <c r="F14" s="67">
        <f>D14*E14</f>
        <v>0</v>
      </c>
    </row>
    <row r="16" ht="15.75">
      <c r="B16" s="18" t="s">
        <v>164</v>
      </c>
    </row>
    <row r="17" spans="2:6" ht="15.75">
      <c r="B17" s="18" t="s">
        <v>165</v>
      </c>
      <c r="C17" s="19" t="s">
        <v>43</v>
      </c>
      <c r="D17" s="20">
        <v>1</v>
      </c>
      <c r="F17" s="67">
        <f aca="true" t="shared" si="1" ref="F17:F20">D17*E17</f>
        <v>0</v>
      </c>
    </row>
    <row r="18" spans="2:6" ht="27">
      <c r="B18" s="18" t="s">
        <v>166</v>
      </c>
      <c r="C18" s="19" t="s">
        <v>43</v>
      </c>
      <c r="D18" s="20">
        <v>8</v>
      </c>
      <c r="F18" s="67">
        <f t="shared" si="1"/>
        <v>0</v>
      </c>
    </row>
    <row r="19" spans="2:6" ht="27">
      <c r="B19" s="18" t="s">
        <v>167</v>
      </c>
      <c r="C19" s="19" t="s">
        <v>43</v>
      </c>
      <c r="D19" s="20">
        <v>1</v>
      </c>
      <c r="F19" s="67">
        <f t="shared" si="1"/>
        <v>0</v>
      </c>
    </row>
    <row r="20" spans="2:6" ht="38.25">
      <c r="B20" s="18" t="s">
        <v>168</v>
      </c>
      <c r="C20" s="19" t="s">
        <v>43</v>
      </c>
      <c r="D20" s="20">
        <v>2</v>
      </c>
      <c r="F20" s="67">
        <f t="shared" si="1"/>
        <v>0</v>
      </c>
    </row>
    <row r="22" ht="15.75" hidden="1"/>
    <row r="23" spans="1:6" s="102" customFormat="1" ht="15.75">
      <c r="A23" s="93"/>
      <c r="B23" s="98" t="s">
        <v>169</v>
      </c>
      <c r="C23" s="99"/>
      <c r="D23" s="100"/>
      <c r="E23" s="101"/>
      <c r="F23" s="101">
        <f>SUM(F8:F21)</f>
        <v>0</v>
      </c>
    </row>
    <row r="25" ht="15.75" hidden="1"/>
    <row r="26" ht="15.75" hidden="1"/>
    <row r="27" spans="2:6" ht="15.75">
      <c r="B27" s="29"/>
      <c r="C27" s="95"/>
      <c r="D27" s="96"/>
      <c r="E27" s="97"/>
      <c r="F27" s="97"/>
    </row>
    <row r="28" spans="2:6" ht="15.75">
      <c r="B28" s="29"/>
      <c r="C28" s="95"/>
      <c r="D28" s="96"/>
      <c r="E28" s="97"/>
      <c r="F28" s="97"/>
    </row>
    <row r="29" ht="15.75" hidden="1"/>
    <row r="30" spans="1:6" ht="15.75">
      <c r="A30" s="103" t="s">
        <v>156</v>
      </c>
      <c r="B30" s="104" t="s">
        <v>170</v>
      </c>
      <c r="C30" s="105"/>
      <c r="D30" s="106"/>
      <c r="E30" s="107"/>
      <c r="F30" s="108">
        <f>F23</f>
        <v>0</v>
      </c>
    </row>
  </sheetData>
  <sheetProtection selectLockedCells="1" selectUnlockedCells="1"/>
  <mergeCells count="1">
    <mergeCell ref="B3:F3"/>
  </mergeCells>
  <printOptions/>
  <pageMargins left="0.7083333333333334" right="0.31527777777777777" top="0.9451388888888889" bottom="0.7486111111111111" header="0" footer="0.31527777777777777"/>
  <pageSetup firstPageNumber="9" useFirstPageNumber="1" fitToHeight="0" fitToWidth="1" horizontalDpi="300" verticalDpi="300" orientation="portrait" paperSize="9"/>
  <headerFooter alignWithMargins="0">
    <oddHeader>&amp;L&amp;9Građevina: II i III etapa i faza
etapne i fazne rekonstrukcije 
složene građevine Dalmati&amp;C&amp;9Investitor:Dalmati d.o.o., OIB 24931977864
Postolarska 6, 22320 Drniš
       &amp;R&amp;9PITEX d.o.o.,Zagreb
B.P.1354/23       
str. 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BreakPreview" zoomScale="75" zoomScaleSheetLayoutView="75" workbookViewId="0" topLeftCell="A23">
      <selection activeCell="E6" sqref="E6"/>
    </sheetView>
  </sheetViews>
  <sheetFormatPr defaultColWidth="9.140625" defaultRowHeight="12.75"/>
  <cols>
    <col min="1" max="1" width="9.421875" style="17" customWidth="1"/>
    <col min="2" max="2" width="50.7109375" style="18" customWidth="1"/>
    <col min="3" max="3" width="11.57421875" style="19" customWidth="1"/>
    <col min="4" max="4" width="11.57421875" style="20" customWidth="1"/>
    <col min="5" max="6" width="11.57421875" style="67" customWidth="1"/>
    <col min="7" max="13" width="9.28125" style="20" customWidth="1"/>
    <col min="14" max="16384" width="9.140625" style="20" customWidth="1"/>
  </cols>
  <sheetData>
    <row r="1" spans="1:6" s="92" customFormat="1" ht="41.25">
      <c r="A1" s="36" t="s">
        <v>30</v>
      </c>
      <c r="B1" s="36" t="s">
        <v>31</v>
      </c>
      <c r="C1" s="36" t="s">
        <v>32</v>
      </c>
      <c r="D1" s="36" t="s">
        <v>33</v>
      </c>
      <c r="E1" s="37" t="s">
        <v>34</v>
      </c>
      <c r="F1" s="37" t="s">
        <v>35</v>
      </c>
    </row>
    <row r="2" spans="1:6" ht="15.75">
      <c r="A2" s="93" t="s">
        <v>171</v>
      </c>
      <c r="B2" s="94" t="s">
        <v>172</v>
      </c>
      <c r="C2" s="94"/>
      <c r="D2" s="94"/>
      <c r="E2" s="94"/>
      <c r="F2" s="94"/>
    </row>
    <row r="4" spans="1:2" ht="60.75">
      <c r="A4" s="17" t="s">
        <v>173</v>
      </c>
      <c r="B4" s="18" t="s">
        <v>174</v>
      </c>
    </row>
    <row r="5" ht="15.75" hidden="1"/>
    <row r="6" spans="1:6" s="109" customFormat="1" ht="16.5">
      <c r="A6" s="17"/>
      <c r="B6" s="18" t="s">
        <v>175</v>
      </c>
      <c r="C6" s="19" t="s">
        <v>87</v>
      </c>
      <c r="D6" s="20">
        <v>800</v>
      </c>
      <c r="E6" s="67"/>
      <c r="F6" s="67">
        <f aca="true" t="shared" si="0" ref="F6:F12">D6*E6</f>
        <v>0</v>
      </c>
    </row>
    <row r="7" spans="1:6" s="109" customFormat="1" ht="16.5">
      <c r="A7" s="17"/>
      <c r="B7" s="18" t="s">
        <v>176</v>
      </c>
      <c r="C7" s="19" t="s">
        <v>87</v>
      </c>
      <c r="D7" s="20">
        <v>150</v>
      </c>
      <c r="E7" s="67"/>
      <c r="F7" s="67">
        <f t="shared" si="0"/>
        <v>0</v>
      </c>
    </row>
    <row r="8" spans="1:6" s="109" customFormat="1" ht="16.5">
      <c r="A8" s="17"/>
      <c r="B8" s="18" t="s">
        <v>177</v>
      </c>
      <c r="C8" s="19" t="s">
        <v>87</v>
      </c>
      <c r="D8" s="20">
        <v>850</v>
      </c>
      <c r="E8" s="67"/>
      <c r="F8" s="67">
        <f t="shared" si="0"/>
        <v>0</v>
      </c>
    </row>
    <row r="9" spans="1:6" s="109" customFormat="1" ht="16.5">
      <c r="A9" s="17"/>
      <c r="B9" s="18" t="s">
        <v>178</v>
      </c>
      <c r="C9" s="19" t="s">
        <v>87</v>
      </c>
      <c r="D9" s="20">
        <v>45</v>
      </c>
      <c r="E9" s="67"/>
      <c r="F9" s="67">
        <f t="shared" si="0"/>
        <v>0</v>
      </c>
    </row>
    <row r="10" spans="1:6" s="109" customFormat="1" ht="16.5">
      <c r="A10" s="17"/>
      <c r="B10" s="18" t="s">
        <v>179</v>
      </c>
      <c r="C10" s="19" t="s">
        <v>87</v>
      </c>
      <c r="D10" s="20">
        <v>30</v>
      </c>
      <c r="E10" s="67"/>
      <c r="F10" s="67">
        <f t="shared" si="0"/>
        <v>0</v>
      </c>
    </row>
    <row r="11" spans="2:6" ht="16.5">
      <c r="B11" s="18" t="s">
        <v>180</v>
      </c>
      <c r="C11" s="19" t="s">
        <v>87</v>
      </c>
      <c r="D11" s="20">
        <v>20</v>
      </c>
      <c r="F11" s="67">
        <f t="shared" si="0"/>
        <v>0</v>
      </c>
    </row>
    <row r="12" spans="2:6" ht="16.5">
      <c r="B12" s="18" t="s">
        <v>181</v>
      </c>
      <c r="C12" s="19" t="s">
        <v>87</v>
      </c>
      <c r="D12" s="20">
        <v>30</v>
      </c>
      <c r="F12" s="67">
        <f t="shared" si="0"/>
        <v>0</v>
      </c>
    </row>
    <row r="14" spans="2:6" ht="16.5">
      <c r="B14" s="18" t="s">
        <v>182</v>
      </c>
      <c r="C14" s="19" t="s">
        <v>87</v>
      </c>
      <c r="D14" s="20">
        <v>250</v>
      </c>
      <c r="F14" s="67">
        <f aca="true" t="shared" si="1" ref="F14:F15">D14*E14</f>
        <v>0</v>
      </c>
    </row>
    <row r="15" spans="1:6" s="24" customFormat="1" ht="16.5">
      <c r="A15" s="17"/>
      <c r="B15" s="18" t="s">
        <v>183</v>
      </c>
      <c r="C15" s="19" t="s">
        <v>87</v>
      </c>
      <c r="D15" s="20">
        <v>50</v>
      </c>
      <c r="E15" s="67"/>
      <c r="F15" s="67">
        <f t="shared" si="1"/>
        <v>0</v>
      </c>
    </row>
    <row r="17" spans="1:6" s="24" customFormat="1" ht="27">
      <c r="A17" s="17"/>
      <c r="B17" s="18" t="s">
        <v>184</v>
      </c>
      <c r="C17" s="19" t="s">
        <v>87</v>
      </c>
      <c r="D17" s="20">
        <v>150</v>
      </c>
      <c r="E17" s="67"/>
      <c r="F17" s="67">
        <f aca="true" t="shared" si="2" ref="F17:F23">D17*E17</f>
        <v>0</v>
      </c>
    </row>
    <row r="18" spans="1:6" s="24" customFormat="1" ht="27">
      <c r="A18" s="17"/>
      <c r="B18" s="18" t="s">
        <v>104</v>
      </c>
      <c r="C18" s="19" t="s">
        <v>87</v>
      </c>
      <c r="D18" s="20">
        <v>250</v>
      </c>
      <c r="E18" s="67"/>
      <c r="F18" s="67">
        <f t="shared" si="2"/>
        <v>0</v>
      </c>
    </row>
    <row r="19" spans="1:6" s="24" customFormat="1" ht="27">
      <c r="A19" s="17"/>
      <c r="B19" s="18" t="s">
        <v>185</v>
      </c>
      <c r="C19" s="19" t="s">
        <v>87</v>
      </c>
      <c r="D19" s="20">
        <v>30</v>
      </c>
      <c r="E19" s="67"/>
      <c r="F19" s="67">
        <f t="shared" si="2"/>
        <v>0</v>
      </c>
    </row>
    <row r="20" spans="1:6" s="24" customFormat="1" ht="27">
      <c r="A20" s="17"/>
      <c r="B20" s="18" t="s">
        <v>105</v>
      </c>
      <c r="C20" s="19" t="s">
        <v>87</v>
      </c>
      <c r="D20" s="20">
        <v>250</v>
      </c>
      <c r="E20" s="67"/>
      <c r="F20" s="67">
        <f t="shared" si="2"/>
        <v>0</v>
      </c>
    </row>
    <row r="21" spans="1:6" s="24" customFormat="1" ht="27">
      <c r="A21" s="17"/>
      <c r="B21" s="18" t="s">
        <v>186</v>
      </c>
      <c r="C21" s="19" t="s">
        <v>87</v>
      </c>
      <c r="D21" s="20">
        <v>30</v>
      </c>
      <c r="E21" s="67"/>
      <c r="F21" s="67">
        <f t="shared" si="2"/>
        <v>0</v>
      </c>
    </row>
    <row r="22" spans="2:6" ht="27">
      <c r="B22" s="18" t="s">
        <v>187</v>
      </c>
      <c r="C22" s="19" t="s">
        <v>87</v>
      </c>
      <c r="D22" s="20">
        <v>60</v>
      </c>
      <c r="F22" s="67">
        <f t="shared" si="2"/>
        <v>0</v>
      </c>
    </row>
    <row r="23" spans="1:10" s="24" customFormat="1" ht="15.75">
      <c r="A23" s="17"/>
      <c r="B23" s="18" t="s">
        <v>188</v>
      </c>
      <c r="C23" s="19" t="s">
        <v>87</v>
      </c>
      <c r="D23" s="20">
        <v>10</v>
      </c>
      <c r="E23" s="67"/>
      <c r="F23" s="67">
        <f t="shared" si="2"/>
        <v>0</v>
      </c>
      <c r="J23" s="110"/>
    </row>
    <row r="25" spans="1:6" s="24" customFormat="1" ht="27">
      <c r="A25" s="17"/>
      <c r="B25" s="18" t="s">
        <v>189</v>
      </c>
      <c r="C25" s="19" t="s">
        <v>43</v>
      </c>
      <c r="D25" s="20">
        <v>8</v>
      </c>
      <c r="E25" s="67"/>
      <c r="F25" s="67">
        <f aca="true" t="shared" si="3" ref="F25:F28">D25*E25</f>
        <v>0</v>
      </c>
    </row>
    <row r="26" spans="1:6" s="24" customFormat="1" ht="27">
      <c r="A26" s="17"/>
      <c r="B26" s="68" t="s">
        <v>190</v>
      </c>
      <c r="C26" s="19" t="s">
        <v>43</v>
      </c>
      <c r="D26" s="20">
        <v>1</v>
      </c>
      <c r="E26" s="67"/>
      <c r="F26" s="67">
        <f t="shared" si="3"/>
        <v>0</v>
      </c>
    </row>
    <row r="27" spans="2:6" ht="27">
      <c r="B27" s="18" t="s">
        <v>191</v>
      </c>
      <c r="C27" s="19" t="s">
        <v>43</v>
      </c>
      <c r="D27" s="20">
        <v>130</v>
      </c>
      <c r="F27" s="67">
        <f t="shared" si="3"/>
        <v>0</v>
      </c>
    </row>
    <row r="28" spans="2:6" ht="27">
      <c r="B28" s="18" t="s">
        <v>192</v>
      </c>
      <c r="C28" s="19" t="s">
        <v>43</v>
      </c>
      <c r="D28" s="20">
        <v>1</v>
      </c>
      <c r="F28" s="67">
        <f t="shared" si="3"/>
        <v>0</v>
      </c>
    </row>
    <row r="30" ht="15.75" hidden="1"/>
    <row r="31" spans="2:7" ht="15.75">
      <c r="B31" s="111" t="s">
        <v>193</v>
      </c>
      <c r="C31" s="112"/>
      <c r="D31" s="113"/>
      <c r="E31" s="114"/>
      <c r="F31" s="114">
        <f>SUM(F5:F30)</f>
        <v>0</v>
      </c>
      <c r="G31" s="96"/>
    </row>
    <row r="32" spans="2:7" ht="15.75">
      <c r="B32" s="29"/>
      <c r="C32" s="95"/>
      <c r="D32" s="96"/>
      <c r="E32" s="97"/>
      <c r="F32" s="97"/>
      <c r="G32" s="96"/>
    </row>
    <row r="33" spans="2:6" ht="15.75">
      <c r="B33" s="29"/>
      <c r="C33" s="95"/>
      <c r="D33" s="96"/>
      <c r="E33" s="97"/>
      <c r="F33" s="97"/>
    </row>
    <row r="34" ht="15.75" hidden="1"/>
    <row r="35" spans="1:6" ht="15.75">
      <c r="A35" s="103" t="s">
        <v>171</v>
      </c>
      <c r="B35" s="104" t="s">
        <v>194</v>
      </c>
      <c r="C35" s="105"/>
      <c r="D35" s="106"/>
      <c r="E35" s="107"/>
      <c r="F35" s="108">
        <f>F31</f>
        <v>0</v>
      </c>
    </row>
    <row r="36" spans="1:6" ht="15" customHeight="1">
      <c r="A36" s="93"/>
      <c r="B36" s="21"/>
      <c r="C36" s="102"/>
      <c r="D36" s="102"/>
      <c r="E36" s="115"/>
      <c r="F36" s="115"/>
    </row>
  </sheetData>
  <sheetProtection selectLockedCells="1" selectUnlockedCells="1"/>
  <mergeCells count="1">
    <mergeCell ref="B2:F2"/>
  </mergeCells>
  <printOptions/>
  <pageMargins left="0.7083333333333334" right="0.31527777777777777" top="0.9451388888888889" bottom="0.7486111111111111" header="0" footer="0.31527777777777777"/>
  <pageSetup firstPageNumber="10" useFirstPageNumber="1" fitToHeight="0" fitToWidth="1" horizontalDpi="300" verticalDpi="300" orientation="portrait" paperSize="9"/>
  <headerFooter alignWithMargins="0">
    <oddHeader>&amp;L&amp;9Građevina: II i III etapa i faza
etapne i fazne rekonstrukcije 
složene građevine Dalmati&amp;C&amp;9Investitor:Dalmati d.o.o., OIB 24931977864
Postolarska 6, 22320 Drniš
       &amp;R&amp;9PITEX d.o.o.,Zagreb
B.P.1354/23       
str. 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view="pageBreakPreview" zoomScale="75" zoomScaleSheetLayoutView="75" workbookViewId="0" topLeftCell="A21">
      <selection activeCell="E15" sqref="E15"/>
    </sheetView>
  </sheetViews>
  <sheetFormatPr defaultColWidth="9.140625" defaultRowHeight="12.75"/>
  <cols>
    <col min="1" max="1" width="11.57421875" style="22" customWidth="1"/>
    <col min="2" max="2" width="50.7109375" style="116" customWidth="1"/>
    <col min="3" max="3" width="11.57421875" style="117" customWidth="1"/>
    <col min="4" max="4" width="11.57421875" style="24" customWidth="1"/>
    <col min="5" max="6" width="11.57421875" style="118" customWidth="1"/>
    <col min="7" max="13" width="9.28125" style="24" customWidth="1"/>
    <col min="14" max="16384" width="9.140625" style="24" customWidth="1"/>
  </cols>
  <sheetData>
    <row r="1" spans="1:6" s="92" customFormat="1" ht="41.25">
      <c r="A1" s="36" t="s">
        <v>30</v>
      </c>
      <c r="B1" s="36" t="s">
        <v>31</v>
      </c>
      <c r="C1" s="36" t="s">
        <v>32</v>
      </c>
      <c r="D1" s="36" t="s">
        <v>33</v>
      </c>
      <c r="E1" s="37" t="s">
        <v>34</v>
      </c>
      <c r="F1" s="37" t="s">
        <v>35</v>
      </c>
    </row>
    <row r="2" spans="1:6" ht="15" customHeight="1">
      <c r="A2" s="119"/>
      <c r="B2" s="120"/>
      <c r="C2" s="121"/>
      <c r="D2" s="122"/>
      <c r="E2" s="123"/>
      <c r="F2" s="123"/>
    </row>
    <row r="3" spans="1:6" ht="15.75">
      <c r="A3" s="93" t="s">
        <v>195</v>
      </c>
      <c r="B3" s="21" t="s">
        <v>196</v>
      </c>
      <c r="C3" s="19"/>
      <c r="D3" s="20"/>
      <c r="E3" s="67"/>
      <c r="F3" s="67"/>
    </row>
    <row r="4" spans="1:6" ht="15.75">
      <c r="A4" s="93"/>
      <c r="B4" s="21"/>
      <c r="C4" s="19"/>
      <c r="D4" s="20"/>
      <c r="E4" s="67"/>
      <c r="F4" s="67"/>
    </row>
    <row r="5" spans="1:6" ht="15.75" hidden="1">
      <c r="A5" s="93"/>
      <c r="B5" s="21"/>
      <c r="C5" s="19"/>
      <c r="D5" s="20"/>
      <c r="E5" s="67"/>
      <c r="F5" s="67"/>
    </row>
    <row r="6" spans="1:6" ht="26.25">
      <c r="A6" s="17" t="s">
        <v>197</v>
      </c>
      <c r="B6" s="18" t="s">
        <v>198</v>
      </c>
      <c r="C6" s="19"/>
      <c r="D6" s="20"/>
      <c r="E6" s="67"/>
      <c r="F6" s="67"/>
    </row>
    <row r="7" spans="1:6" ht="15.75">
      <c r="A7" s="17"/>
      <c r="B7" s="18"/>
      <c r="C7" s="19"/>
      <c r="D7" s="20"/>
      <c r="E7" s="67"/>
      <c r="F7" s="67"/>
    </row>
    <row r="8" spans="1:6" ht="15.75" hidden="1">
      <c r="A8" s="17"/>
      <c r="B8" s="18"/>
      <c r="C8" s="19"/>
      <c r="D8" s="20"/>
      <c r="E8" s="67"/>
      <c r="F8" s="67"/>
    </row>
    <row r="9" spans="1:6" ht="15.75">
      <c r="A9" s="17"/>
      <c r="B9" s="18" t="s">
        <v>199</v>
      </c>
      <c r="C9" s="19" t="s">
        <v>43</v>
      </c>
      <c r="D9" s="20">
        <v>1</v>
      </c>
      <c r="E9" s="67"/>
      <c r="F9" s="67"/>
    </row>
    <row r="10" spans="1:6" ht="16.5">
      <c r="A10" s="17"/>
      <c r="B10" s="18" t="s">
        <v>200</v>
      </c>
      <c r="C10" s="19" t="s">
        <v>87</v>
      </c>
      <c r="D10" s="20">
        <v>25</v>
      </c>
      <c r="E10" s="67"/>
      <c r="F10" s="67"/>
    </row>
    <row r="11" spans="1:6" ht="16.5">
      <c r="A11" s="17"/>
      <c r="B11" s="18" t="s">
        <v>201</v>
      </c>
      <c r="C11" s="19" t="s">
        <v>87</v>
      </c>
      <c r="D11" s="20">
        <v>25</v>
      </c>
      <c r="E11" s="67"/>
      <c r="F11" s="67"/>
    </row>
    <row r="12" spans="1:6" ht="26.25">
      <c r="A12" s="17"/>
      <c r="B12" s="18" t="s">
        <v>184</v>
      </c>
      <c r="C12" s="19" t="s">
        <v>87</v>
      </c>
      <c r="D12" s="20">
        <v>12</v>
      </c>
      <c r="E12" s="67"/>
      <c r="F12" s="67"/>
    </row>
    <row r="13" spans="1:6" ht="26.25">
      <c r="A13" s="17"/>
      <c r="B13" s="18" t="s">
        <v>202</v>
      </c>
      <c r="C13" s="19" t="s">
        <v>43</v>
      </c>
      <c r="D13" s="20">
        <v>1</v>
      </c>
      <c r="E13" s="67"/>
      <c r="F13" s="67"/>
    </row>
    <row r="14" spans="1:6" ht="15.75" hidden="1">
      <c r="A14" s="17"/>
      <c r="B14" s="18"/>
      <c r="C14" s="19"/>
      <c r="D14" s="20"/>
      <c r="E14" s="67"/>
      <c r="F14" s="67"/>
    </row>
    <row r="15" spans="1:6" ht="15.75">
      <c r="A15" s="17"/>
      <c r="B15" s="111" t="s">
        <v>56</v>
      </c>
      <c r="C15" s="112" t="s">
        <v>43</v>
      </c>
      <c r="D15" s="113">
        <v>3</v>
      </c>
      <c r="E15" s="114"/>
      <c r="F15" s="114">
        <f>D15*E15</f>
        <v>0</v>
      </c>
    </row>
    <row r="16" spans="1:6" ht="15.75">
      <c r="A16" s="17"/>
      <c r="B16" s="18"/>
      <c r="C16" s="19"/>
      <c r="D16" s="20"/>
      <c r="E16" s="67"/>
      <c r="F16" s="67"/>
    </row>
    <row r="17" spans="1:6" ht="42">
      <c r="A17" s="17" t="s">
        <v>203</v>
      </c>
      <c r="B17" s="18" t="s">
        <v>204</v>
      </c>
      <c r="C17" s="19" t="s">
        <v>87</v>
      </c>
      <c r="D17" s="20">
        <v>100</v>
      </c>
      <c r="E17" s="67"/>
      <c r="F17" s="67">
        <f>D17*E17</f>
        <v>0</v>
      </c>
    </row>
    <row r="18" spans="1:6" ht="15.75">
      <c r="A18" s="93"/>
      <c r="B18" s="21"/>
      <c r="C18" s="19"/>
      <c r="D18" s="20"/>
      <c r="E18" s="67"/>
      <c r="F18" s="67"/>
    </row>
    <row r="19" spans="1:6" ht="61.5">
      <c r="A19" s="17" t="s">
        <v>203</v>
      </c>
      <c r="B19" s="68" t="s">
        <v>205</v>
      </c>
      <c r="C19" s="19" t="s">
        <v>43</v>
      </c>
      <c r="D19" s="20">
        <v>1</v>
      </c>
      <c r="E19" s="67"/>
      <c r="F19" s="67">
        <f>D19*E19</f>
        <v>0</v>
      </c>
    </row>
    <row r="20" spans="1:6" ht="15.75">
      <c r="A20" s="17"/>
      <c r="B20" s="68"/>
      <c r="C20" s="19"/>
      <c r="D20" s="20"/>
      <c r="E20" s="67"/>
      <c r="F20" s="67"/>
    </row>
    <row r="21" spans="1:6" ht="27">
      <c r="A21" s="17" t="s">
        <v>206</v>
      </c>
      <c r="B21" s="18" t="s">
        <v>207</v>
      </c>
      <c r="C21" s="19"/>
      <c r="D21" s="20"/>
      <c r="E21" s="67"/>
      <c r="F21" s="67"/>
    </row>
    <row r="22" spans="1:6" ht="15.75" hidden="1">
      <c r="A22" s="17"/>
      <c r="B22" s="18"/>
      <c r="C22" s="19"/>
      <c r="D22" s="20"/>
      <c r="E22" s="67"/>
      <c r="F22" s="67"/>
    </row>
    <row r="23" spans="1:6" ht="15.75">
      <c r="A23" s="17"/>
      <c r="B23" s="18" t="s">
        <v>208</v>
      </c>
      <c r="C23" s="19"/>
      <c r="D23" s="20"/>
      <c r="E23" s="67"/>
      <c r="F23" s="67"/>
    </row>
    <row r="24" spans="1:6" ht="15.75">
      <c r="A24" s="17"/>
      <c r="B24" s="18" t="s">
        <v>209</v>
      </c>
      <c r="C24" s="19" t="s">
        <v>87</v>
      </c>
      <c r="D24" s="20">
        <v>4</v>
      </c>
      <c r="E24" s="67"/>
      <c r="F24" s="67"/>
    </row>
    <row r="25" spans="1:6" ht="15.75" hidden="1">
      <c r="A25" s="17"/>
      <c r="B25" s="18"/>
      <c r="C25" s="19"/>
      <c r="D25" s="20"/>
      <c r="E25" s="67"/>
      <c r="F25" s="67"/>
    </row>
    <row r="26" spans="1:6" ht="15.75">
      <c r="A26" s="17"/>
      <c r="B26" s="111" t="s">
        <v>56</v>
      </c>
      <c r="C26" s="112" t="s">
        <v>43</v>
      </c>
      <c r="D26" s="113">
        <v>1</v>
      </c>
      <c r="E26" s="114"/>
      <c r="F26" s="114">
        <f>D26*E26</f>
        <v>0</v>
      </c>
    </row>
    <row r="27" spans="1:6" ht="15.75">
      <c r="A27" s="17"/>
      <c r="B27" s="68"/>
      <c r="C27" s="19"/>
      <c r="D27" s="20"/>
      <c r="E27" s="67"/>
      <c r="F27" s="67"/>
    </row>
    <row r="28" spans="1:6" ht="27">
      <c r="A28" s="17" t="s">
        <v>210</v>
      </c>
      <c r="B28" s="18" t="s">
        <v>211</v>
      </c>
      <c r="C28" s="19"/>
      <c r="D28" s="20"/>
      <c r="E28" s="67"/>
      <c r="F28" s="67"/>
    </row>
    <row r="29" spans="1:6" ht="15.75" hidden="1">
      <c r="A29" s="17"/>
      <c r="B29" s="18"/>
      <c r="C29" s="19"/>
      <c r="D29" s="20"/>
      <c r="E29" s="67"/>
      <c r="F29" s="67"/>
    </row>
    <row r="30" spans="1:6" ht="15.75">
      <c r="A30" s="17"/>
      <c r="B30" s="18" t="s">
        <v>84</v>
      </c>
      <c r="C30" s="19"/>
      <c r="D30" s="20"/>
      <c r="E30" s="67"/>
      <c r="F30" s="67"/>
    </row>
    <row r="31" spans="1:6" ht="16.5">
      <c r="A31" s="17"/>
      <c r="B31" s="18" t="s">
        <v>212</v>
      </c>
      <c r="C31" s="19" t="s">
        <v>87</v>
      </c>
      <c r="D31" s="20">
        <v>2.5</v>
      </c>
      <c r="E31" s="67"/>
      <c r="F31" s="67"/>
    </row>
    <row r="32" spans="1:6" ht="27">
      <c r="A32" s="17"/>
      <c r="B32" s="18" t="s">
        <v>105</v>
      </c>
      <c r="C32" s="19" t="s">
        <v>87</v>
      </c>
      <c r="D32" s="20">
        <v>2</v>
      </c>
      <c r="E32" s="67"/>
      <c r="F32" s="67"/>
    </row>
    <row r="33" spans="1:6" ht="15.75" hidden="1">
      <c r="A33" s="17"/>
      <c r="B33" s="18"/>
      <c r="C33" s="19"/>
      <c r="D33" s="20"/>
      <c r="E33" s="67"/>
      <c r="F33" s="67"/>
    </row>
    <row r="34" spans="1:6" ht="15.75">
      <c r="A34" s="17"/>
      <c r="B34" s="111" t="s">
        <v>56</v>
      </c>
      <c r="C34" s="112" t="s">
        <v>43</v>
      </c>
      <c r="D34" s="113">
        <v>1</v>
      </c>
      <c r="E34" s="114"/>
      <c r="F34" s="114">
        <f>D34*E34</f>
        <v>0</v>
      </c>
    </row>
    <row r="35" spans="1:6" ht="15.75">
      <c r="A35" s="17"/>
      <c r="B35" s="18"/>
      <c r="C35" s="19"/>
      <c r="D35" s="20"/>
      <c r="E35" s="67"/>
      <c r="F35" s="67"/>
    </row>
    <row r="36" spans="1:6" ht="15.75">
      <c r="A36" s="17"/>
      <c r="B36" s="18"/>
      <c r="C36" s="19"/>
      <c r="D36" s="20"/>
      <c r="E36" s="67"/>
      <c r="F36" s="67"/>
    </row>
    <row r="37" spans="1:6" ht="15.75" hidden="1">
      <c r="A37" s="17"/>
      <c r="B37" s="18"/>
      <c r="C37" s="19"/>
      <c r="D37" s="20"/>
      <c r="E37" s="67"/>
      <c r="F37" s="67"/>
    </row>
    <row r="38" spans="1:6" ht="15.75">
      <c r="A38" s="103" t="s">
        <v>195</v>
      </c>
      <c r="B38" s="104" t="s">
        <v>213</v>
      </c>
      <c r="C38" s="105"/>
      <c r="D38" s="106"/>
      <c r="E38" s="107"/>
      <c r="F38" s="108">
        <f>SUM(F5:F36)</f>
        <v>0</v>
      </c>
    </row>
    <row r="39" spans="1:6" ht="15" customHeight="1">
      <c r="A39" s="93"/>
      <c r="B39" s="21"/>
      <c r="C39" s="102"/>
      <c r="D39" s="102"/>
      <c r="E39" s="115"/>
      <c r="F39" s="115"/>
    </row>
    <row r="40" spans="1:6" ht="15" customHeight="1">
      <c r="A40" s="93"/>
      <c r="B40" s="21"/>
      <c r="C40" s="124"/>
      <c r="D40" s="102"/>
      <c r="E40" s="115"/>
      <c r="F40" s="115"/>
    </row>
    <row r="41" spans="1:6" ht="15.75">
      <c r="A41" s="17"/>
      <c r="B41" s="18"/>
      <c r="C41" s="19"/>
      <c r="D41" s="20"/>
      <c r="E41" s="67"/>
      <c r="F41" s="67"/>
    </row>
  </sheetData>
  <sheetProtection selectLockedCells="1" selectUnlockedCells="1"/>
  <printOptions/>
  <pageMargins left="0.7083333333333334" right="0.31527777777777777" top="0.9451388888888889" bottom="0.7486111111111111" header="0" footer="0.31527777777777777"/>
  <pageSetup firstPageNumber="11" useFirstPageNumber="1" fitToHeight="0" fitToWidth="1" horizontalDpi="300" verticalDpi="300" orientation="portrait" paperSize="9"/>
  <headerFooter alignWithMargins="0">
    <oddHeader>&amp;L&amp;9Građevina: II i III etapa i faza
etapne i fazne rekonstrukcije 
složene građevine Dalmati&amp;C&amp;9Investitor:Dalmati d.o.o., OIB 24931977864
Postolarska 6, 22320 Drniš
       &amp;R&amp;9PITEX d.o.o.,Zagreb
B.P.1354/23       
str. 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view="pageBreakPreview" zoomScale="75" zoomScaleSheetLayoutView="75" workbookViewId="0" topLeftCell="A1">
      <selection activeCell="E1" sqref="E1"/>
    </sheetView>
  </sheetViews>
  <sheetFormatPr defaultColWidth="9.140625" defaultRowHeight="12.75"/>
  <cols>
    <col min="1" max="1" width="9.00390625" style="1" customWidth="1"/>
    <col min="2" max="2" width="50.7109375" style="2" customWidth="1"/>
    <col min="3" max="3" width="11.57421875" style="59" customWidth="1"/>
    <col min="4" max="4" width="11.57421875" style="3" customWidth="1"/>
    <col min="5" max="6" width="11.57421875" style="60" customWidth="1"/>
    <col min="7" max="13" width="9.28125" style="3" customWidth="1"/>
    <col min="14" max="16384" width="9.140625" style="3" customWidth="1"/>
  </cols>
  <sheetData>
    <row r="1" spans="1:6" s="61" customFormat="1" ht="41.25">
      <c r="A1" s="36" t="s">
        <v>30</v>
      </c>
      <c r="B1" s="36" t="s">
        <v>31</v>
      </c>
      <c r="C1" s="36" t="s">
        <v>32</v>
      </c>
      <c r="D1" s="36" t="s">
        <v>33</v>
      </c>
      <c r="E1" s="37" t="s">
        <v>34</v>
      </c>
      <c r="F1" s="37" t="s">
        <v>35</v>
      </c>
    </row>
    <row r="2" ht="15.75">
      <c r="B2" s="125"/>
    </row>
    <row r="3" spans="1:2" ht="15.75">
      <c r="A3" s="83" t="s">
        <v>214</v>
      </c>
      <c r="B3" s="14" t="s">
        <v>215</v>
      </c>
    </row>
    <row r="4" spans="1:6" ht="15.75">
      <c r="A4" s="64"/>
      <c r="B4" s="6"/>
      <c r="C4" s="65"/>
      <c r="D4" s="9"/>
      <c r="E4" s="66"/>
      <c r="F4" s="66"/>
    </row>
    <row r="5" spans="1:6" ht="15.75" hidden="1">
      <c r="A5" s="64"/>
      <c r="B5" s="6"/>
      <c r="C5" s="65"/>
      <c r="D5" s="9"/>
      <c r="E5" s="66"/>
      <c r="F5" s="66"/>
    </row>
    <row r="6" spans="1:6" ht="38.25">
      <c r="A6" s="64" t="s">
        <v>216</v>
      </c>
      <c r="B6" s="6" t="s">
        <v>217</v>
      </c>
      <c r="C6" s="65" t="s">
        <v>87</v>
      </c>
      <c r="D6" s="9">
        <v>63</v>
      </c>
      <c r="E6" s="66"/>
      <c r="F6" s="66">
        <f>D6*E6</f>
        <v>0</v>
      </c>
    </row>
    <row r="7" spans="1:6" ht="15.75">
      <c r="A7" s="64"/>
      <c r="B7" s="6"/>
      <c r="C7" s="65"/>
      <c r="D7" s="9"/>
      <c r="E7" s="66"/>
      <c r="F7" s="66"/>
    </row>
    <row r="8" spans="1:6" ht="27">
      <c r="A8" s="64" t="s">
        <v>218</v>
      </c>
      <c r="B8" s="6" t="s">
        <v>219</v>
      </c>
      <c r="C8" s="65" t="s">
        <v>43</v>
      </c>
      <c r="D8" s="9">
        <v>3</v>
      </c>
      <c r="E8" s="66"/>
      <c r="F8" s="66">
        <f>D8*E8</f>
        <v>0</v>
      </c>
    </row>
    <row r="9" spans="1:6" s="24" customFormat="1" ht="15.75">
      <c r="A9" s="17"/>
      <c r="B9" s="18"/>
      <c r="C9" s="19"/>
      <c r="D9" s="20"/>
      <c r="E9" s="67"/>
      <c r="F9" s="67"/>
    </row>
    <row r="10" spans="1:6" s="24" customFormat="1" ht="61.5">
      <c r="A10" s="17" t="s">
        <v>220</v>
      </c>
      <c r="B10" s="18" t="s">
        <v>221</v>
      </c>
      <c r="C10" s="19" t="s">
        <v>87</v>
      </c>
      <c r="D10" s="20">
        <v>60</v>
      </c>
      <c r="E10" s="66"/>
      <c r="F10" s="67">
        <f>D10*E10</f>
        <v>0</v>
      </c>
    </row>
    <row r="11" spans="1:6" ht="15.75">
      <c r="A11" s="64"/>
      <c r="B11" s="6"/>
      <c r="C11" s="65"/>
      <c r="D11" s="9"/>
      <c r="E11" s="66"/>
      <c r="F11" s="66"/>
    </row>
    <row r="12" spans="1:6" ht="15.75">
      <c r="A12" s="64" t="s">
        <v>222</v>
      </c>
      <c r="B12" s="6" t="s">
        <v>223</v>
      </c>
      <c r="C12" s="65" t="s">
        <v>43</v>
      </c>
      <c r="D12" s="9">
        <v>3</v>
      </c>
      <c r="E12" s="66"/>
      <c r="F12" s="66">
        <f>D12*E12</f>
        <v>0</v>
      </c>
    </row>
    <row r="13" spans="1:6" ht="15.75">
      <c r="A13" s="64"/>
      <c r="B13" s="126"/>
      <c r="C13" s="65"/>
      <c r="D13" s="9"/>
      <c r="E13" s="66"/>
      <c r="F13" s="66"/>
    </row>
    <row r="14" spans="1:6" ht="27">
      <c r="A14" s="64" t="s">
        <v>224</v>
      </c>
      <c r="B14" s="6" t="s">
        <v>225</v>
      </c>
      <c r="C14" s="65"/>
      <c r="D14" s="9"/>
      <c r="E14" s="66"/>
      <c r="F14" s="66"/>
    </row>
    <row r="15" spans="1:6" ht="15.75" hidden="1">
      <c r="A15" s="64"/>
      <c r="B15" s="6"/>
      <c r="C15" s="65"/>
      <c r="D15" s="9"/>
      <c r="E15" s="66"/>
      <c r="F15" s="66"/>
    </row>
    <row r="16" spans="1:6" ht="15.75">
      <c r="A16" s="64"/>
      <c r="B16" s="6" t="s">
        <v>226</v>
      </c>
      <c r="C16" s="65" t="s">
        <v>87</v>
      </c>
      <c r="D16" s="9">
        <v>3.5</v>
      </c>
      <c r="E16" s="66"/>
      <c r="F16" s="66"/>
    </row>
    <row r="17" spans="1:6" ht="15.75">
      <c r="A17" s="64"/>
      <c r="B17" s="6" t="s">
        <v>227</v>
      </c>
      <c r="C17" s="65" t="s">
        <v>87</v>
      </c>
      <c r="D17" s="9">
        <v>4</v>
      </c>
      <c r="E17" s="66"/>
      <c r="F17" s="66"/>
    </row>
    <row r="18" spans="1:6" ht="15.75">
      <c r="A18" s="64"/>
      <c r="B18" s="6" t="s">
        <v>228</v>
      </c>
      <c r="C18" s="65" t="s">
        <v>43</v>
      </c>
      <c r="D18" s="9">
        <v>1</v>
      </c>
      <c r="E18" s="66"/>
      <c r="F18" s="66"/>
    </row>
    <row r="19" spans="1:6" ht="15.75">
      <c r="A19" s="64"/>
      <c r="B19" s="6" t="s">
        <v>229</v>
      </c>
      <c r="C19" s="65" t="s">
        <v>43</v>
      </c>
      <c r="D19" s="9">
        <v>1</v>
      </c>
      <c r="E19" s="66"/>
      <c r="F19" s="66"/>
    </row>
    <row r="20" spans="1:6" ht="15.75">
      <c r="A20" s="64"/>
      <c r="B20" s="6" t="s">
        <v>230</v>
      </c>
      <c r="C20" s="65" t="s">
        <v>43</v>
      </c>
      <c r="D20" s="9">
        <v>1</v>
      </c>
      <c r="E20" s="66"/>
      <c r="F20" s="66"/>
    </row>
    <row r="21" spans="1:6" ht="15.75" hidden="1">
      <c r="A21" s="64"/>
      <c r="B21" s="6"/>
      <c r="C21" s="65"/>
      <c r="D21" s="9"/>
      <c r="E21" s="66"/>
      <c r="F21" s="66"/>
    </row>
    <row r="22" spans="1:6" ht="15.75">
      <c r="A22" s="64"/>
      <c r="B22" s="127" t="s">
        <v>56</v>
      </c>
      <c r="C22" s="128" t="s">
        <v>43</v>
      </c>
      <c r="D22" s="129">
        <v>3</v>
      </c>
      <c r="E22" s="130"/>
      <c r="F22" s="130">
        <f>D22*E22</f>
        <v>0</v>
      </c>
    </row>
    <row r="23" spans="1:6" ht="15.75">
      <c r="A23" s="64"/>
      <c r="B23" s="6"/>
      <c r="C23" s="65"/>
      <c r="D23" s="9"/>
      <c r="E23" s="66"/>
      <c r="F23" s="66"/>
    </row>
    <row r="24" spans="1:6" s="24" customFormat="1" ht="27">
      <c r="A24" s="17" t="s">
        <v>231</v>
      </c>
      <c r="B24" s="18" t="s">
        <v>232</v>
      </c>
      <c r="C24" s="19"/>
      <c r="D24" s="20"/>
      <c r="E24" s="67"/>
      <c r="F24" s="67"/>
    </row>
    <row r="25" spans="1:6" s="24" customFormat="1" ht="15.75" hidden="1">
      <c r="A25" s="17"/>
      <c r="B25" s="18"/>
      <c r="C25" s="19"/>
      <c r="D25" s="20"/>
      <c r="E25" s="67"/>
      <c r="F25" s="67"/>
    </row>
    <row r="26" spans="1:6" s="24" customFormat="1" ht="15.75">
      <c r="A26" s="17"/>
      <c r="B26" s="18" t="s">
        <v>227</v>
      </c>
      <c r="C26" s="19" t="s">
        <v>87</v>
      </c>
      <c r="D26" s="20">
        <v>3</v>
      </c>
      <c r="E26" s="67"/>
      <c r="F26" s="67"/>
    </row>
    <row r="27" spans="1:6" s="24" customFormat="1" ht="15.75">
      <c r="A27" s="17"/>
      <c r="B27" s="18" t="s">
        <v>233</v>
      </c>
      <c r="C27" s="19" t="s">
        <v>43</v>
      </c>
      <c r="D27" s="20">
        <v>1</v>
      </c>
      <c r="E27" s="66"/>
      <c r="F27" s="67"/>
    </row>
    <row r="28" spans="1:6" s="24" customFormat="1" ht="15.75">
      <c r="A28" s="17"/>
      <c r="B28" s="18" t="s">
        <v>234</v>
      </c>
      <c r="C28" s="19" t="s">
        <v>43</v>
      </c>
      <c r="D28" s="20">
        <v>1</v>
      </c>
      <c r="E28" s="66"/>
      <c r="F28" s="67"/>
    </row>
    <row r="29" spans="1:6" s="24" customFormat="1" ht="15.75" hidden="1">
      <c r="A29" s="17"/>
      <c r="B29" s="18"/>
      <c r="C29" s="19"/>
      <c r="D29" s="20"/>
      <c r="E29" s="66"/>
      <c r="F29" s="67"/>
    </row>
    <row r="30" spans="1:6" s="24" customFormat="1" ht="15.75">
      <c r="A30" s="17"/>
      <c r="B30" s="111" t="s">
        <v>56</v>
      </c>
      <c r="C30" s="112" t="s">
        <v>43</v>
      </c>
      <c r="D30" s="113">
        <v>3</v>
      </c>
      <c r="E30" s="114"/>
      <c r="F30" s="114">
        <f>D30*E30</f>
        <v>0</v>
      </c>
    </row>
    <row r="31" spans="1:6" ht="15.75">
      <c r="A31" s="64"/>
      <c r="B31" s="6"/>
      <c r="C31" s="65"/>
      <c r="D31" s="9"/>
      <c r="E31" s="66"/>
      <c r="F31" s="66"/>
    </row>
    <row r="32" spans="1:6" ht="27">
      <c r="A32" s="64" t="s">
        <v>235</v>
      </c>
      <c r="B32" s="6" t="s">
        <v>236</v>
      </c>
      <c r="C32" s="65" t="s">
        <v>43</v>
      </c>
      <c r="D32" s="9">
        <v>1</v>
      </c>
      <c r="E32" s="66"/>
      <c r="F32" s="66">
        <f>D32*E32</f>
        <v>0</v>
      </c>
    </row>
    <row r="33" spans="1:6" ht="15.75">
      <c r="A33" s="64"/>
      <c r="B33" s="6"/>
      <c r="C33" s="65"/>
      <c r="D33" s="9"/>
      <c r="E33" s="66"/>
      <c r="F33" s="66"/>
    </row>
    <row r="34" spans="1:6" ht="38.25">
      <c r="A34" s="64" t="s">
        <v>237</v>
      </c>
      <c r="B34" s="6" t="s">
        <v>238</v>
      </c>
      <c r="C34" s="65" t="s">
        <v>43</v>
      </c>
      <c r="D34" s="9">
        <v>1</v>
      </c>
      <c r="E34" s="66"/>
      <c r="F34" s="66">
        <f>D34*E34</f>
        <v>0</v>
      </c>
    </row>
    <row r="35" spans="1:6" ht="15.75">
      <c r="A35" s="64"/>
      <c r="B35" s="6"/>
      <c r="C35" s="65"/>
      <c r="D35" s="9"/>
      <c r="E35" s="66"/>
      <c r="F35" s="66"/>
    </row>
    <row r="36" spans="1:6" ht="15.75">
      <c r="A36" s="64"/>
      <c r="B36" s="6"/>
      <c r="C36" s="65"/>
      <c r="D36" s="9"/>
      <c r="E36" s="66"/>
      <c r="F36" s="66"/>
    </row>
    <row r="37" spans="1:6" ht="15.75" hidden="1">
      <c r="A37" s="64"/>
      <c r="B37" s="6"/>
      <c r="C37" s="65"/>
      <c r="D37" s="9"/>
      <c r="E37" s="66"/>
      <c r="F37" s="66"/>
    </row>
    <row r="38" spans="1:6" ht="15.75">
      <c r="A38" s="77" t="s">
        <v>214</v>
      </c>
      <c r="B38" s="78" t="s">
        <v>239</v>
      </c>
      <c r="C38" s="79"/>
      <c r="D38" s="80"/>
      <c r="E38" s="81"/>
      <c r="F38" s="82">
        <f>SUM(F5:F36)</f>
        <v>0</v>
      </c>
    </row>
    <row r="39" spans="1:6" ht="15.75">
      <c r="A39" s="64"/>
      <c r="B39" s="6"/>
      <c r="C39" s="65"/>
      <c r="D39" s="9"/>
      <c r="E39" s="66"/>
      <c r="F39" s="66"/>
    </row>
  </sheetData>
  <sheetProtection selectLockedCells="1" selectUnlockedCells="1"/>
  <printOptions/>
  <pageMargins left="0.7083333333333334" right="0.31527777777777777" top="0.9451388888888889" bottom="0.7486111111111111" header="0" footer="0.31527777777777777"/>
  <pageSetup firstPageNumber="21" useFirstPageNumber="1" fitToHeight="0" fitToWidth="1" horizontalDpi="300" verticalDpi="300" orientation="portrait" paperSize="9"/>
  <headerFooter alignWithMargins="0">
    <oddHeader>&amp;L&amp;9Građevina: II i III etapa i faza
etapne i fazne rekonstrukcije 
složene građevine Dalmati&amp;C&amp;9Investitor:Dalmati d.o.o., OIB 24931977864
Postolarska 6, 22320 Drniš
       &amp;R&amp;9PITEX d.o.o.,Zagreb
B.P.1354/23       
str. 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/>
  <cp:lastPrinted>2023-02-12T17:59:56Z</cp:lastPrinted>
  <dcterms:created xsi:type="dcterms:W3CDTF">2003-01-22T17:26:21Z</dcterms:created>
  <dcterms:modified xsi:type="dcterms:W3CDTF">2023-02-24T09:03:26Z</dcterms:modified>
  <cp:category/>
  <cp:version/>
  <cp:contentType/>
  <cp:contentStatus/>
  <cp:revision>29</cp:revision>
</cp:coreProperties>
</file>